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960" tabRatio="873" firstSheet="1" activeTab="2"/>
  </bookViews>
  <sheets>
    <sheet name="04,03D " sheetId="44" r:id="rId1"/>
    <sheet name="04,03C" sheetId="45" r:id="rId2"/>
    <sheet name="04,03K" sheetId="43" r:id="rId3"/>
    <sheet name="02D" sheetId="41" r:id="rId4"/>
    <sheet name="02C" sheetId="40" r:id="rId5"/>
    <sheet name="02K" sheetId="39" r:id="rId6"/>
    <sheet name="01D" sheetId="38" r:id="rId7"/>
    <sheet name="01C" sheetId="37" r:id="rId8"/>
    <sheet name="01K" sheetId="36" r:id="rId9"/>
    <sheet name="00D" sheetId="7" r:id="rId10"/>
    <sheet name="00C" sheetId="8" r:id="rId11"/>
    <sheet name="00K" sheetId="9" r:id="rId12"/>
    <sheet name="99D" sheetId="33" r:id="rId13"/>
    <sheet name="99C" sheetId="34" r:id="rId14"/>
    <sheet name="99K" sheetId="35" r:id="rId15"/>
    <sheet name="kanoistky celkem" sheetId="55" r:id="rId16"/>
    <sheet name="kanoistky SCM" sheetId="56" r:id="rId17"/>
  </sheets>
  <calcPr calcId="152511"/>
</workbook>
</file>

<file path=xl/calcChain.xml><?xml version="1.0" encoding="utf-8"?>
<calcChain xmlns="http://schemas.openxmlformats.org/spreadsheetml/2006/main">
  <c r="E11" i="39"/>
  <c r="E10"/>
  <c r="F9" i="36"/>
  <c r="E12" i="34" l="1"/>
  <c r="E10"/>
  <c r="E7"/>
  <c r="E9"/>
  <c r="E8"/>
  <c r="E6"/>
  <c r="E5"/>
  <c r="E8" i="33"/>
  <c r="E7"/>
  <c r="E6"/>
  <c r="E5"/>
  <c r="E15" i="35"/>
  <c r="E13"/>
  <c r="E14"/>
  <c r="E12"/>
  <c r="E11"/>
  <c r="E10"/>
  <c r="E9"/>
  <c r="E8"/>
  <c r="E7"/>
  <c r="E6"/>
  <c r="E5"/>
  <c r="E22" i="9"/>
  <c r="E24"/>
  <c r="E23"/>
  <c r="E20"/>
  <c r="E21"/>
  <c r="E18"/>
  <c r="E19"/>
  <c r="E16"/>
  <c r="E17"/>
  <c r="E15"/>
  <c r="E14"/>
  <c r="E13"/>
  <c r="E10"/>
  <c r="E12"/>
  <c r="E11"/>
  <c r="E8"/>
  <c r="E9"/>
  <c r="E7"/>
  <c r="E6"/>
  <c r="E5"/>
  <c r="E11" i="8"/>
  <c r="E10"/>
  <c r="E9"/>
  <c r="E8"/>
  <c r="E7"/>
  <c r="E6"/>
  <c r="E5"/>
  <c r="E15" i="7"/>
  <c r="E14"/>
  <c r="E13"/>
  <c r="E12"/>
  <c r="E11"/>
  <c r="E10"/>
  <c r="E6"/>
  <c r="E9"/>
  <c r="E8"/>
  <c r="E7"/>
  <c r="E5"/>
  <c r="F23" i="56" l="1"/>
  <c r="D23" s="1"/>
  <c r="F22"/>
  <c r="D22"/>
  <c r="F18"/>
  <c r="E18"/>
  <c r="F16"/>
  <c r="E16"/>
  <c r="F15"/>
  <c r="E15"/>
  <c r="F14"/>
  <c r="E14"/>
  <c r="D14" s="1"/>
  <c r="F7"/>
  <c r="E7"/>
  <c r="F21"/>
  <c r="D21" s="1"/>
  <c r="F20"/>
  <c r="D20" s="1"/>
  <c r="F19"/>
  <c r="E19"/>
  <c r="F17"/>
  <c r="E17"/>
  <c r="F13"/>
  <c r="E13"/>
  <c r="F12"/>
  <c r="E12"/>
  <c r="F10"/>
  <c r="E10"/>
  <c r="F9"/>
  <c r="E9"/>
  <c r="F6"/>
  <c r="E6"/>
  <c r="F5"/>
  <c r="E5"/>
  <c r="F11"/>
  <c r="E11"/>
  <c r="F8"/>
  <c r="E8"/>
  <c r="F66" i="55"/>
  <c r="D66"/>
  <c r="F65"/>
  <c r="D65"/>
  <c r="F63"/>
  <c r="E63"/>
  <c r="D63"/>
  <c r="F62"/>
  <c r="E62"/>
  <c r="D62"/>
  <c r="F61"/>
  <c r="D61" s="1"/>
  <c r="E61"/>
  <c r="F60"/>
  <c r="E60"/>
  <c r="D60" s="1"/>
  <c r="F58"/>
  <c r="E58"/>
  <c r="D58"/>
  <c r="F56"/>
  <c r="D56"/>
  <c r="F55"/>
  <c r="D55"/>
  <c r="F54"/>
  <c r="E54"/>
  <c r="D54"/>
  <c r="F53"/>
  <c r="E53"/>
  <c r="D53"/>
  <c r="F52"/>
  <c r="E52"/>
  <c r="D52"/>
  <c r="F51"/>
  <c r="D51" s="1"/>
  <c r="E51"/>
  <c r="F50"/>
  <c r="E50"/>
  <c r="D50"/>
  <c r="F49"/>
  <c r="D49" s="1"/>
  <c r="E49"/>
  <c r="F48"/>
  <c r="E48"/>
  <c r="D48"/>
  <c r="F47"/>
  <c r="D47" s="1"/>
  <c r="E47"/>
  <c r="F45"/>
  <c r="E45"/>
  <c r="D45"/>
  <c r="F44"/>
  <c r="E44"/>
  <c r="D44"/>
  <c r="F42"/>
  <c r="E42"/>
  <c r="D42"/>
  <c r="F41"/>
  <c r="E41"/>
  <c r="D41"/>
  <c r="F40"/>
  <c r="E40"/>
  <c r="D40"/>
  <c r="F38"/>
  <c r="E38"/>
  <c r="D38" s="1"/>
  <c r="F37"/>
  <c r="E37"/>
  <c r="D37"/>
  <c r="F36"/>
  <c r="E36"/>
  <c r="D36"/>
  <c r="F35"/>
  <c r="E35"/>
  <c r="D35"/>
  <c r="E27"/>
  <c r="E23"/>
  <c r="E26"/>
  <c r="E25"/>
  <c r="E21"/>
  <c r="E20"/>
  <c r="E22"/>
  <c r="E24"/>
  <c r="E17"/>
  <c r="E18"/>
  <c r="E19"/>
  <c r="D13" i="56" l="1"/>
  <c r="D7"/>
  <c r="D15"/>
  <c r="D18"/>
  <c r="D6"/>
  <c r="D11"/>
  <c r="D8"/>
  <c r="D5"/>
  <c r="D9"/>
  <c r="D12"/>
  <c r="D19"/>
  <c r="D10"/>
  <c r="D16"/>
  <c r="D17"/>
  <c r="E15" i="55"/>
  <c r="E12"/>
  <c r="E13"/>
  <c r="E16"/>
  <c r="E14"/>
  <c r="E11"/>
  <c r="E9"/>
  <c r="E10"/>
  <c r="E8"/>
  <c r="E7"/>
  <c r="E5"/>
  <c r="F31"/>
  <c r="D31"/>
  <c r="F30"/>
  <c r="D30" s="1"/>
  <c r="E6" i="41"/>
  <c r="F29" i="55" l="1"/>
  <c r="D29"/>
  <c r="F28"/>
  <c r="D28"/>
  <c r="F24"/>
  <c r="D24"/>
  <c r="E20" i="38" l="1"/>
  <c r="E19"/>
  <c r="E16"/>
  <c r="E18"/>
  <c r="E17"/>
  <c r="E15"/>
  <c r="E14"/>
  <c r="E9"/>
  <c r="E13"/>
  <c r="E12"/>
  <c r="E10"/>
  <c r="E11"/>
  <c r="E8"/>
  <c r="E5"/>
  <c r="E7"/>
  <c r="E6"/>
  <c r="E24" i="39"/>
  <c r="E21"/>
  <c r="E26"/>
  <c r="E25"/>
  <c r="E23"/>
  <c r="E20"/>
  <c r="E18"/>
  <c r="E16"/>
  <c r="E17"/>
  <c r="E15"/>
  <c r="E19"/>
  <c r="E14"/>
  <c r="E13"/>
  <c r="E12"/>
  <c r="E8"/>
  <c r="E9"/>
  <c r="E7"/>
  <c r="E6"/>
  <c r="E5"/>
  <c r="E22" i="36"/>
  <c r="D22" s="1"/>
  <c r="E19"/>
  <c r="E21"/>
  <c r="E20"/>
  <c r="E18"/>
  <c r="E17"/>
  <c r="E16"/>
  <c r="E15"/>
  <c r="E14"/>
  <c r="E13"/>
  <c r="E12"/>
  <c r="E9"/>
  <c r="E11"/>
  <c r="E7"/>
  <c r="E8"/>
  <c r="E10"/>
  <c r="E6"/>
  <c r="E5"/>
  <c r="E5" i="40" l="1"/>
  <c r="E17" i="41"/>
  <c r="E16"/>
  <c r="E14"/>
  <c r="E13"/>
  <c r="E15"/>
  <c r="E12"/>
  <c r="E10"/>
  <c r="E11"/>
  <c r="E9"/>
  <c r="E7"/>
  <c r="E5"/>
  <c r="E8" l="1"/>
  <c r="E29" i="44" l="1"/>
  <c r="E34"/>
  <c r="E33"/>
  <c r="E32"/>
  <c r="E35"/>
  <c r="E30"/>
  <c r="E31"/>
  <c r="E28"/>
  <c r="E26"/>
  <c r="E27"/>
  <c r="E23"/>
  <c r="E22"/>
  <c r="E20"/>
  <c r="E25"/>
  <c r="E24"/>
  <c r="E21"/>
  <c r="E19"/>
  <c r="E18"/>
  <c r="E16"/>
  <c r="E14"/>
  <c r="E15"/>
  <c r="E17"/>
  <c r="E13"/>
  <c r="E11"/>
  <c r="E12"/>
  <c r="E10"/>
  <c r="E8"/>
  <c r="E9"/>
  <c r="E7"/>
  <c r="E6"/>
  <c r="E5"/>
  <c r="E26" i="45" l="1"/>
  <c r="E25"/>
  <c r="E23"/>
  <c r="E24"/>
  <c r="E22"/>
  <c r="E21"/>
  <c r="E19"/>
  <c r="E20"/>
  <c r="E14"/>
  <c r="E17"/>
  <c r="E18"/>
  <c r="E16"/>
  <c r="E15"/>
  <c r="E13"/>
  <c r="E12"/>
  <c r="E11"/>
  <c r="E10"/>
  <c r="E9"/>
  <c r="E8"/>
  <c r="E7"/>
  <c r="E6"/>
  <c r="E5"/>
  <c r="E28" i="43" l="1"/>
  <c r="E35"/>
  <c r="E33"/>
  <c r="E34"/>
  <c r="E32"/>
  <c r="E27"/>
  <c r="E31"/>
  <c r="E23"/>
  <c r="E29"/>
  <c r="E26"/>
  <c r="E25"/>
  <c r="E24"/>
  <c r="E22"/>
  <c r="E20"/>
  <c r="E21"/>
  <c r="E17"/>
  <c r="E19"/>
  <c r="E18"/>
  <c r="E16"/>
  <c r="E15"/>
  <c r="E13"/>
  <c r="E14"/>
  <c r="E12"/>
  <c r="E11"/>
  <c r="E10"/>
  <c r="E9"/>
  <c r="E8"/>
  <c r="E6"/>
  <c r="E7"/>
  <c r="E5"/>
  <c r="D20" i="38"/>
  <c r="F22" i="9" l="1"/>
  <c r="D22"/>
  <c r="D29" i="44"/>
  <c r="F26" i="45"/>
  <c r="D26"/>
  <c r="F17" i="41"/>
  <c r="D17" s="1"/>
  <c r="D34" i="44" l="1"/>
  <c r="D33"/>
  <c r="F16" i="41"/>
  <c r="D16" s="1"/>
  <c r="E14" i="37"/>
  <c r="F15"/>
  <c r="D15" s="1"/>
  <c r="E15"/>
  <c r="E13"/>
  <c r="E12"/>
  <c r="E11"/>
  <c r="E10"/>
  <c r="E9"/>
  <c r="E8"/>
  <c r="E7" l="1"/>
  <c r="E6"/>
  <c r="E5"/>
  <c r="E13" i="40"/>
  <c r="E12"/>
  <c r="E11"/>
  <c r="E9"/>
  <c r="E10"/>
  <c r="E7"/>
  <c r="E8"/>
  <c r="E6"/>
  <c r="D19" i="36" l="1"/>
  <c r="F21"/>
  <c r="D21"/>
  <c r="F20"/>
  <c r="D20" s="1"/>
  <c r="F18"/>
  <c r="D18" s="1"/>
  <c r="F17"/>
  <c r="F16"/>
  <c r="D16" s="1"/>
  <c r="F15"/>
  <c r="D15" s="1"/>
  <c r="F14"/>
  <c r="F13"/>
  <c r="D13" s="1"/>
  <c r="F12"/>
  <c r="D12" s="1"/>
  <c r="D9"/>
  <c r="D11"/>
  <c r="F7"/>
  <c r="D7" s="1"/>
  <c r="F8"/>
  <c r="D8" s="1"/>
  <c r="F10"/>
  <c r="F6"/>
  <c r="F5"/>
  <c r="D5" s="1"/>
  <c r="D36" i="43"/>
  <c r="D28"/>
  <c r="D35"/>
  <c r="D33"/>
  <c r="D34"/>
  <c r="F32"/>
  <c r="F27"/>
  <c r="D27" s="1"/>
  <c r="F31"/>
  <c r="D31" s="1"/>
  <c r="F30"/>
  <c r="D30" s="1"/>
  <c r="D23"/>
  <c r="F29"/>
  <c r="D29" s="1"/>
  <c r="D26"/>
  <c r="F25"/>
  <c r="D25"/>
  <c r="F24"/>
  <c r="D24"/>
  <c r="F22"/>
  <c r="D22"/>
  <c r="F20"/>
  <c r="D20"/>
  <c r="F21"/>
  <c r="D21"/>
  <c r="F17"/>
  <c r="D17"/>
  <c r="F19"/>
  <c r="D19" s="1"/>
  <c r="F18"/>
  <c r="D18" s="1"/>
  <c r="F16"/>
  <c r="D16" s="1"/>
  <c r="F15"/>
  <c r="D15"/>
  <c r="F13"/>
  <c r="F14"/>
  <c r="D14" s="1"/>
  <c r="F12"/>
  <c r="D12" s="1"/>
  <c r="F11"/>
  <c r="F10"/>
  <c r="F9"/>
  <c r="F8"/>
  <c r="D8"/>
  <c r="F6"/>
  <c r="D6"/>
  <c r="F7"/>
  <c r="F5"/>
  <c r="D5" s="1"/>
  <c r="D10" i="36" l="1"/>
  <c r="D14"/>
  <c r="D17"/>
  <c r="D6"/>
  <c r="D10" i="43"/>
  <c r="D9"/>
  <c r="D11"/>
  <c r="D13"/>
  <c r="D32"/>
  <c r="D7"/>
  <c r="F5" i="55" l="1"/>
  <c r="F27"/>
  <c r="F23"/>
  <c r="F25"/>
  <c r="F21"/>
  <c r="F20"/>
  <c r="F17"/>
  <c r="F22"/>
  <c r="D22" s="1"/>
  <c r="F26"/>
  <c r="F18"/>
  <c r="D18" s="1"/>
  <c r="F19"/>
  <c r="F15"/>
  <c r="F12"/>
  <c r="F13"/>
  <c r="F16"/>
  <c r="F9"/>
  <c r="D9" s="1"/>
  <c r="F14"/>
  <c r="F8"/>
  <c r="F10"/>
  <c r="F11"/>
  <c r="F7"/>
  <c r="D19" l="1"/>
  <c r="D7"/>
  <c r="D23"/>
  <c r="D5"/>
  <c r="D10"/>
  <c r="D16"/>
  <c r="D17"/>
  <c r="D11"/>
  <c r="D15"/>
  <c r="D25"/>
  <c r="D8"/>
  <c r="D13"/>
  <c r="D20"/>
  <c r="D27"/>
  <c r="D12"/>
  <c r="D21"/>
  <c r="D14"/>
  <c r="D26"/>
  <c r="D25" i="39"/>
  <c r="F21"/>
  <c r="D26"/>
  <c r="F18"/>
  <c r="F22"/>
  <c r="F20"/>
  <c r="F15"/>
  <c r="F13"/>
  <c r="F19"/>
  <c r="F10"/>
  <c r="F8"/>
  <c r="F11"/>
  <c r="F5"/>
  <c r="F6"/>
  <c r="F7"/>
  <c r="F9"/>
  <c r="F16" i="38"/>
  <c r="F18"/>
  <c r="F13"/>
  <c r="F14"/>
  <c r="F15"/>
  <c r="F12"/>
  <c r="F17"/>
  <c r="F10"/>
  <c r="F8"/>
  <c r="F11"/>
  <c r="F9"/>
  <c r="F7"/>
  <c r="F5"/>
  <c r="F24" i="9"/>
  <c r="D24" s="1"/>
  <c r="F23"/>
  <c r="D23"/>
  <c r="F20"/>
  <c r="F18"/>
  <c r="F19"/>
  <c r="F21"/>
  <c r="F14"/>
  <c r="F16"/>
  <c r="F15"/>
  <c r="F17"/>
  <c r="F13"/>
  <c r="F10"/>
  <c r="F12"/>
  <c r="F11"/>
  <c r="F8"/>
  <c r="F9"/>
  <c r="F7"/>
  <c r="F6"/>
  <c r="F5"/>
  <c r="D6" i="33"/>
  <c r="F6"/>
  <c r="F5"/>
  <c r="F10" i="34"/>
  <c r="F12"/>
  <c r="F11"/>
  <c r="F7"/>
  <c r="F9"/>
  <c r="F8"/>
  <c r="F6"/>
  <c r="F5"/>
  <c r="F15" i="35"/>
  <c r="F14"/>
  <c r="F12"/>
  <c r="F13"/>
  <c r="F11"/>
  <c r="F10"/>
  <c r="F8"/>
  <c r="F9"/>
  <c r="F7"/>
  <c r="F6"/>
  <c r="F5"/>
  <c r="D24" i="39"/>
  <c r="D16"/>
  <c r="D14"/>
  <c r="D23" l="1"/>
  <c r="F10" i="41"/>
  <c r="F11"/>
  <c r="F9"/>
  <c r="F7"/>
  <c r="F5"/>
  <c r="F8"/>
  <c r="F6"/>
  <c r="F13" i="40"/>
  <c r="F9"/>
  <c r="F12"/>
  <c r="F11"/>
  <c r="F10" l="1"/>
  <c r="F7"/>
  <c r="F8"/>
  <c r="F6"/>
  <c r="F5"/>
  <c r="D14" i="37"/>
  <c r="F13"/>
  <c r="F12"/>
  <c r="D12" s="1"/>
  <c r="F11"/>
  <c r="F10"/>
  <c r="F9"/>
  <c r="F8"/>
  <c r="F7"/>
  <c r="F6"/>
  <c r="F5"/>
  <c r="F11" i="8" l="1"/>
  <c r="F10"/>
  <c r="F9"/>
  <c r="F8"/>
  <c r="F7"/>
  <c r="F6"/>
  <c r="F5"/>
  <c r="F6" i="38" l="1"/>
  <c r="D19"/>
  <c r="F14" i="41"/>
  <c r="D14" l="1"/>
  <c r="F14" i="7"/>
  <c r="F6"/>
  <c r="F13"/>
  <c r="F11"/>
  <c r="F10"/>
  <c r="F9"/>
  <c r="F8"/>
  <c r="F7"/>
  <c r="F5"/>
  <c r="D6" i="41" l="1"/>
  <c r="D8"/>
  <c r="D5"/>
  <c r="D7"/>
  <c r="D9"/>
  <c r="D11"/>
  <c r="D10"/>
  <c r="F12"/>
  <c r="F15"/>
  <c r="F13"/>
  <c r="D13" s="1"/>
  <c r="D13" i="40"/>
  <c r="D9"/>
  <c r="D12"/>
  <c r="D11"/>
  <c r="D10"/>
  <c r="D7"/>
  <c r="D8"/>
  <c r="D6"/>
  <c r="D5"/>
  <c r="D22" i="39"/>
  <c r="D13"/>
  <c r="D5"/>
  <c r="D9"/>
  <c r="F25" i="45"/>
  <c r="F22"/>
  <c r="F14"/>
  <c r="F20"/>
  <c r="F19"/>
  <c r="F17"/>
  <c r="F18"/>
  <c r="F16"/>
  <c r="F13"/>
  <c r="F15"/>
  <c r="F11"/>
  <c r="F12"/>
  <c r="F10"/>
  <c r="F7"/>
  <c r="F9"/>
  <c r="F6"/>
  <c r="F8"/>
  <c r="F5"/>
  <c r="D15" i="41" l="1"/>
  <c r="D12"/>
  <c r="D25" i="45"/>
  <c r="D7" i="39"/>
  <c r="D15"/>
  <c r="D20"/>
  <c r="D19"/>
  <c r="D12"/>
  <c r="D6"/>
  <c r="D11"/>
  <c r="D21"/>
  <c r="D10"/>
  <c r="D17"/>
  <c r="D8"/>
  <c r="D18"/>
  <c r="D23" i="45"/>
  <c r="F35" i="44"/>
  <c r="F28"/>
  <c r="F26"/>
  <c r="F20"/>
  <c r="F22"/>
  <c r="F27"/>
  <c r="F24"/>
  <c r="F25"/>
  <c r="F21"/>
  <c r="F18"/>
  <c r="F14"/>
  <c r="F19"/>
  <c r="F16"/>
  <c r="F15"/>
  <c r="F13"/>
  <c r="F10"/>
  <c r="F8"/>
  <c r="F17"/>
  <c r="F11"/>
  <c r="F9"/>
  <c r="F12"/>
  <c r="F7"/>
  <c r="F6"/>
  <c r="F5"/>
  <c r="D21" i="45" l="1"/>
  <c r="D32" i="44"/>
  <c r="D31"/>
  <c r="D30"/>
  <c r="F24" i="45" l="1"/>
  <c r="D6" l="1"/>
  <c r="D12"/>
  <c r="D22"/>
  <c r="D24"/>
  <c r="D9"/>
  <c r="D5"/>
  <c r="D10"/>
  <c r="D11"/>
  <c r="D16"/>
  <c r="D15"/>
  <c r="D18"/>
  <c r="D19"/>
  <c r="D14"/>
  <c r="D7"/>
  <c r="D13"/>
  <c r="D20"/>
  <c r="D17"/>
  <c r="D28" i="44"/>
  <c r="D23"/>
  <c r="D20"/>
  <c r="D22"/>
  <c r="D21"/>
  <c r="D24"/>
  <c r="D25"/>
  <c r="D19"/>
  <c r="D18"/>
  <c r="D16"/>
  <c r="D8"/>
  <c r="D13"/>
  <c r="D10"/>
  <c r="D11"/>
  <c r="D7"/>
  <c r="D9"/>
  <c r="D6"/>
  <c r="D12" l="1"/>
  <c r="D17"/>
  <c r="D15"/>
  <c r="D14"/>
  <c r="D27"/>
  <c r="D26"/>
  <c r="D13" i="38" l="1"/>
  <c r="D18"/>
  <c r="D14"/>
  <c r="D12"/>
  <c r="D10"/>
  <c r="D11"/>
  <c r="D5"/>
  <c r="D10" i="37"/>
  <c r="D9" l="1"/>
  <c r="D6"/>
  <c r="D7" i="38"/>
  <c r="D8"/>
  <c r="D15"/>
  <c r="D9"/>
  <c r="D17"/>
  <c r="D16"/>
  <c r="D8" i="37"/>
  <c r="D13"/>
  <c r="D5"/>
  <c r="D11"/>
  <c r="D8" i="33" l="1"/>
  <c r="D7"/>
  <c r="D15" i="7"/>
  <c r="D13"/>
  <c r="D10"/>
  <c r="D9"/>
  <c r="D7"/>
  <c r="D11" i="8"/>
  <c r="D10"/>
  <c r="D9"/>
  <c r="D8"/>
  <c r="D7"/>
  <c r="D6"/>
  <c r="D14" i="9"/>
  <c r="D18"/>
  <c r="D20"/>
  <c r="D21"/>
  <c r="D6"/>
  <c r="D13"/>
  <c r="D14" i="35"/>
  <c r="D11"/>
  <c r="D12"/>
  <c r="D9"/>
  <c r="D5"/>
  <c r="D6" i="7" l="1"/>
  <c r="D8"/>
  <c r="D12"/>
  <c r="D11"/>
  <c r="D14"/>
  <c r="D15" i="35"/>
  <c r="D13"/>
  <c r="D10" i="9"/>
  <c r="D11"/>
  <c r="D9"/>
  <c r="D17"/>
  <c r="D19"/>
  <c r="D10" i="35"/>
  <c r="D12" i="9"/>
  <c r="D8" i="35"/>
  <c r="D5" i="9"/>
  <c r="D16"/>
  <c r="D15"/>
  <c r="D8"/>
  <c r="D6" i="35"/>
  <c r="D10" i="34"/>
  <c r="D11"/>
  <c r="D7"/>
  <c r="D8" l="1"/>
  <c r="D6"/>
  <c r="D12"/>
  <c r="D9"/>
  <c r="D8" i="45" l="1"/>
  <c r="D5" i="44"/>
  <c r="D5" i="34" l="1"/>
  <c r="D7" i="9"/>
  <c r="D5" i="8" l="1"/>
  <c r="D6" i="38"/>
  <c r="D7" i="35"/>
  <c r="D5" i="7"/>
  <c r="D7" i="37"/>
  <c r="D5" i="33"/>
</calcChain>
</file>

<file path=xl/sharedStrings.xml><?xml version="1.0" encoding="utf-8"?>
<sst xmlns="http://schemas.openxmlformats.org/spreadsheetml/2006/main" count="2079" uniqueCount="393">
  <si>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</si>
  <si>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</si>
  <si>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</si>
  <si>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</si>
  <si>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</si>
  <si>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</si>
  <si>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</si>
  <si>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</si>
  <si>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</si>
  <si>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</si>
  <si>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</si>
  <si>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</si>
  <si>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</si>
  <si>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</si>
  <si>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</si>
  <si>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</si>
  <si>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</si>
  <si>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</si>
  <si>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</si>
  <si>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</si>
  <si>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</si>
  <si>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</si>
  <si>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</si>
  <si>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</si>
  <si>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</si>
  <si>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</si>
  <si>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>C2 200</t>
  </si>
  <si>
    <t>C1 vytr.</t>
  </si>
  <si>
    <t>C2 vytr.</t>
  </si>
  <si>
    <t xml:space="preserve"> 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</si>
  <si>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</si>
  <si>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</si>
  <si>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</si>
  <si>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</si>
  <si>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</si>
  <si>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</si>
  <si>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</si>
  <si>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</si>
  <si>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</si>
  <si>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</si>
  <si>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</si>
  <si>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</si>
  <si>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</si>
  <si>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</si>
  <si>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</si>
  <si>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</si>
  <si>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</si>
  <si>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</si>
  <si>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</si>
  <si>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</si>
  <si>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Kopanica Zdeněk 99</t>
  </si>
  <si>
    <t>Zadražil Lukáš 99</t>
  </si>
  <si>
    <t>Procházka Jakub 99</t>
  </si>
  <si>
    <t>Procházka Vojtěch 99</t>
  </si>
  <si>
    <t>Volák David 99</t>
  </si>
  <si>
    <t>Háza Hynek 99</t>
  </si>
  <si>
    <t>Dvořák Filip 99</t>
  </si>
  <si>
    <t>Záruba Štěpán 99</t>
  </si>
  <si>
    <t>Štemberková Zuzana 99</t>
  </si>
  <si>
    <t>Vorel Jan 00</t>
  </si>
  <si>
    <t>Kukačka Vilém 00</t>
  </si>
  <si>
    <t>Balane Daniel 00</t>
  </si>
  <si>
    <t>Novotný Adam 00</t>
  </si>
  <si>
    <t>Kotěra Jiří 00</t>
  </si>
  <si>
    <t>Štemberk Jáchym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</si>
  <si>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</si>
  <si>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</si>
  <si>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</si>
  <si>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</si>
  <si>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</si>
  <si>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</si>
  <si>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</si>
  <si>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</si>
  <si>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</si>
  <si>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</si>
  <si>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</si>
  <si>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2. ČP RAČICE</t>
  </si>
  <si>
    <t>Konvalinka Matěj 99</t>
  </si>
  <si>
    <t>Franěk Lukáš 99</t>
  </si>
  <si>
    <t>Holenka Adam 99</t>
  </si>
  <si>
    <t>Janda Filip 99</t>
  </si>
  <si>
    <t>Počta Jan 99</t>
  </si>
  <si>
    <t>Hrabal Antonín 99</t>
  </si>
  <si>
    <t>Jelínek Vojtěch 99</t>
  </si>
  <si>
    <t>Budková Bára 99</t>
  </si>
  <si>
    <t>Sobíšek Tomáš 01</t>
  </si>
  <si>
    <t>Brabec Jakub 01</t>
  </si>
  <si>
    <t>Novotný Radim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</si>
  <si>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</si>
  <si>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</si>
  <si>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</si>
  <si>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</si>
  <si>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</si>
  <si>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</si>
  <si>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</si>
  <si>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</si>
  <si>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</si>
  <si>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</si>
  <si>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</si>
  <si>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</si>
  <si>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</si>
  <si>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</si>
  <si>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</si>
  <si>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</si>
  <si>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</si>
  <si>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</si>
  <si>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</si>
  <si>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</si>
  <si>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</si>
  <si>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</si>
  <si>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</si>
  <si>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</si>
  <si>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</si>
  <si>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</si>
  <si>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</si>
  <si>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</si>
  <si>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</si>
  <si>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</si>
  <si>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</si>
  <si>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</si>
  <si>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</si>
  <si>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Rulík Antonín 00</t>
  </si>
  <si>
    <t>Telská Viktorie 99</t>
  </si>
  <si>
    <t>Vohryzka Vít 01</t>
  </si>
  <si>
    <t>Prokop Marek 02</t>
  </si>
  <si>
    <t>Müller Vojtěch 99</t>
  </si>
  <si>
    <t>Krušina Filip 00</t>
  </si>
  <si>
    <t>Novotný Lukáš 02</t>
  </si>
  <si>
    <t>Andrušík Radek 02</t>
  </si>
  <si>
    <t>Sobíšková Štěpánka 01</t>
  </si>
  <si>
    <t>Kučera Jakub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</si>
  <si>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</si>
  <si>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</si>
  <si>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</si>
  <si>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</si>
  <si>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</si>
  <si>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</si>
  <si>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</si>
  <si>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</si>
  <si>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</si>
  <si>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Svobodová Natálie 01</t>
  </si>
  <si>
    <t>Peterková Nikol 00</t>
  </si>
  <si>
    <t>Hradil Tomáš 02</t>
  </si>
  <si>
    <t>Kapoun Miroslav 03</t>
  </si>
  <si>
    <t>Cerman Vladimír 02</t>
  </si>
  <si>
    <t>LIB</t>
  </si>
  <si>
    <t>Mach Zdeněk 02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</si>
  <si>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</si>
  <si>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</si>
  <si>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</si>
  <si>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</si>
  <si>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</si>
  <si>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</si>
  <si>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</si>
  <si>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</si>
  <si>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</si>
  <si>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</si>
  <si>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</si>
  <si>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</si>
  <si>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</si>
  <si>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</si>
  <si>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</si>
  <si>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</si>
  <si>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</si>
  <si>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</si>
  <si>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</si>
  <si>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</si>
  <si>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</si>
  <si>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</si>
  <si>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</si>
  <si>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</si>
  <si>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</si>
  <si>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</si>
  <si>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</si>
  <si>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</si>
  <si>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</si>
  <si>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</si>
  <si>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</si>
  <si>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</si>
  <si>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Blažíček Jan 99</t>
  </si>
  <si>
    <t>Macek Miloš 01</t>
  </si>
  <si>
    <t>Šmátrala Patrik 00</t>
  </si>
  <si>
    <t>Šmátrala Filip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</si>
  <si>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</si>
  <si>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</si>
  <si>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</si>
  <si>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</si>
  <si>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</si>
  <si>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</si>
  <si>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SKD</t>
  </si>
  <si>
    <t>Hrábek Nikola 03</t>
  </si>
  <si>
    <t>Keist Tomáš 02</t>
  </si>
  <si>
    <t>Sedlák Jiří 03</t>
  </si>
  <si>
    <t>SLH</t>
  </si>
  <si>
    <t>Spěváček Jaroslav 02</t>
  </si>
  <si>
    <t>Müldner Jan 03</t>
  </si>
  <si>
    <t>Zoubek Viktor 03</t>
  </si>
  <si>
    <t>Vítková Andera 02</t>
  </si>
  <si>
    <t>Veverková Alžběta 01</t>
  </si>
  <si>
    <t>Jakl Jaroslav 01</t>
  </si>
  <si>
    <t>Blažek Marek 02</t>
  </si>
  <si>
    <t>Tmejová Eliška 03</t>
  </si>
  <si>
    <t>Koberová Magdalena 00</t>
  </si>
  <si>
    <t>Vonešová Adéla 99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</si>
  <si>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</si>
  <si>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</si>
  <si>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</si>
  <si>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</si>
  <si>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</si>
  <si>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</si>
  <si>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</si>
  <si>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 xml:space="preserve">5.ČP Praha 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</si>
  <si>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</si>
  <si>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</si>
  <si>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</si>
  <si>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</si>
  <si>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</si>
  <si>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</si>
  <si>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</si>
  <si>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</si>
  <si>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</si>
  <si>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</si>
  <si>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</si>
  <si>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</si>
  <si>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</si>
  <si>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</si>
  <si>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Roubínek Filip 03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</si>
  <si>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</si>
  <si>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</si>
  <si>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</si>
  <si>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</si>
  <si>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</si>
  <si>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</si>
  <si>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</si>
  <si>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</si>
  <si>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Fikrle Zdeněk 03</t>
  </si>
  <si>
    <t>Florián Heřman 03</t>
  </si>
  <si>
    <t>Honzák Daniel-Oskar 03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</si>
  <si>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</si>
  <si>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</si>
  <si>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</si>
  <si>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</si>
  <si>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</si>
  <si>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</si>
  <si>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</si>
  <si>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</si>
  <si>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</si>
  <si>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Křikavová Michaela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</si>
  <si>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</si>
  <si>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</si>
  <si>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</si>
  <si>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</si>
  <si>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</si>
  <si>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</si>
  <si>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</si>
  <si>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</si>
  <si>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</si>
  <si>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</si>
  <si>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</si>
  <si>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Kozubík Lukáš 04</t>
  </si>
  <si>
    <t>Rohlena Petr 04</t>
  </si>
  <si>
    <t>Janďourek Šimon</t>
  </si>
  <si>
    <t>Kleist Milan 01</t>
  </si>
  <si>
    <t>2 jři</t>
  </si>
  <si>
    <t>3 jři</t>
  </si>
  <si>
    <t>7 jři</t>
  </si>
  <si>
    <t>Pastrňák Jiří 99</t>
  </si>
  <si>
    <t>1 jky</t>
  </si>
  <si>
    <t>4 jky</t>
  </si>
  <si>
    <t>5 jky</t>
  </si>
  <si>
    <t>Hejcman Jakub 01</t>
  </si>
  <si>
    <t>LSB</t>
  </si>
  <si>
    <t>Ježová Jana 91</t>
  </si>
  <si>
    <t>DUP</t>
  </si>
  <si>
    <t>Navrátilová Anna 88</t>
  </si>
  <si>
    <t>Tulachová Johanka 00</t>
  </si>
  <si>
    <t>Jurečková Eliška 01</t>
  </si>
  <si>
    <t>Rudolfová Sonia 99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</si>
  <si>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</si>
  <si>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</si>
  <si>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</si>
  <si>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</si>
  <si>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</si>
  <si>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</si>
  <si>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</si>
  <si>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 xml:space="preserve"> 1.ČP Ústí (MČR dl.tr.)</t>
  </si>
  <si>
    <t>4 jři</t>
  </si>
  <si>
    <t>6 jři</t>
  </si>
  <si>
    <t>Fiala Eduard 99</t>
  </si>
  <si>
    <t>Novák Pavel 04</t>
  </si>
  <si>
    <t>2.ČP RAČICE (I.NZ)</t>
  </si>
  <si>
    <t>Dorostenci</t>
  </si>
  <si>
    <t>Holubová Klára 00</t>
  </si>
  <si>
    <t>Junioři</t>
  </si>
  <si>
    <t>3 jky</t>
  </si>
  <si>
    <t>7 jky</t>
  </si>
  <si>
    <t>2 jky</t>
  </si>
  <si>
    <t xml:space="preserve">9 jky </t>
  </si>
  <si>
    <t>Juniorky</t>
  </si>
  <si>
    <t>3.ČP RAČICE (II.NZ)</t>
  </si>
  <si>
    <t xml:space="preserve"> 3.ČP RAČICE (II.NZ)</t>
  </si>
  <si>
    <t>K4 1km</t>
  </si>
  <si>
    <t>3.ČP RAČICE (II. NZ)</t>
  </si>
  <si>
    <t>C4 1km</t>
  </si>
  <si>
    <t>K4 500</t>
  </si>
  <si>
    <t>dorostenci</t>
  </si>
  <si>
    <t>dorostenky</t>
  </si>
  <si>
    <t xml:space="preserve"> 3. ČP RAČICE (II.NZ)</t>
  </si>
  <si>
    <t>3. ČP RAČICE (II.NZ)</t>
  </si>
  <si>
    <t>žáci</t>
  </si>
  <si>
    <t>Menšíková Hana 02</t>
  </si>
  <si>
    <t>žákyně</t>
  </si>
  <si>
    <t>Součková Lenka 90</t>
  </si>
  <si>
    <t>Seidlerová Eliška 01</t>
  </si>
  <si>
    <t>Maříková Veronika 03</t>
  </si>
  <si>
    <t>Procházka Tomáš 03</t>
  </si>
  <si>
    <t>Svrček Radovan</t>
  </si>
  <si>
    <t>Pospíchal Petr 03</t>
  </si>
  <si>
    <t>Kusák Jiří 03</t>
  </si>
  <si>
    <t>2 dlouhé + 4 krátké tratě</t>
  </si>
  <si>
    <t>2 dlouhé + 6 krátké tratě</t>
  </si>
  <si>
    <t>2 dlouhé + 7 krátké tratě</t>
  </si>
  <si>
    <t>Plhoň Jan 04</t>
  </si>
  <si>
    <t>Liebich Jáchym 03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</si>
  <si>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</si>
  <si>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</si>
  <si>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</si>
  <si>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</si>
  <si>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</si>
  <si>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</si>
  <si>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6 jky</t>
  </si>
  <si>
    <t>8 jky</t>
  </si>
  <si>
    <t>11 jky</t>
  </si>
  <si>
    <t>K2 1 km</t>
  </si>
  <si>
    <t>9 jky</t>
  </si>
  <si>
    <t>Ammerová Nicole 01</t>
  </si>
  <si>
    <t>Purová Eliška 02</t>
  </si>
  <si>
    <t>HRA</t>
  </si>
  <si>
    <t>Žákovská Adéla 01</t>
  </si>
  <si>
    <t>8 jři</t>
  </si>
  <si>
    <t>9 jři</t>
  </si>
  <si>
    <t>Křížovič Jan 01</t>
  </si>
  <si>
    <t>5 jři</t>
  </si>
  <si>
    <t>15 jři</t>
  </si>
  <si>
    <t>1 jři</t>
  </si>
  <si>
    <t>VOC</t>
  </si>
  <si>
    <t>Mamčaf Robert 00</t>
  </si>
  <si>
    <t>Havel Jakub 00</t>
  </si>
  <si>
    <t>13 jři</t>
  </si>
  <si>
    <t>16 jři</t>
  </si>
  <si>
    <t>Šulitka Jan 02</t>
  </si>
  <si>
    <t>Hladík Tomáš 02</t>
  </si>
  <si>
    <t>11 jři</t>
  </si>
  <si>
    <t>Kropáček Jan 02</t>
  </si>
  <si>
    <t>Pojezný Jan 01</t>
  </si>
  <si>
    <t>Váverka Ondřej 02</t>
  </si>
  <si>
    <t>Dvořák Čestmír 02</t>
  </si>
  <si>
    <t>Tureček Vojtěch 02</t>
  </si>
  <si>
    <t>Malíková Martina 99</t>
  </si>
  <si>
    <t>Trnková Kateřina 99</t>
  </si>
  <si>
    <t>Kopaniová Eliška 97</t>
  </si>
  <si>
    <t>C1  2 dlouhé + 4 krátké tratě</t>
  </si>
  <si>
    <t>kanoistky</t>
  </si>
  <si>
    <t>4.ČP RAČICE (MČR krátké tratě)</t>
  </si>
  <si>
    <t xml:space="preserve">5.ČP Most </t>
  </si>
  <si>
    <t>C4 500</t>
  </si>
  <si>
    <t>Vít Petr 01</t>
  </si>
  <si>
    <t xml:space="preserve"> 4.ČP RAČICE (MČR kr.tratě)</t>
  </si>
  <si>
    <t>Krejčí Aleš 04</t>
  </si>
  <si>
    <t>Klabanová Anna 02</t>
  </si>
  <si>
    <t>Kukačková Natálie 04</t>
  </si>
  <si>
    <t>1 ženy</t>
  </si>
  <si>
    <t>2 ženy</t>
  </si>
  <si>
    <t>3 ženy</t>
  </si>
  <si>
    <t>4 ženy</t>
  </si>
  <si>
    <t>Solařová Kateřina</t>
  </si>
  <si>
    <t>;</t>
  </si>
  <si>
    <t>Stengelová Denisa 03</t>
  </si>
  <si>
    <t>Vyleťal Jakub 00</t>
  </si>
  <si>
    <t xml:space="preserve">6 ženy </t>
  </si>
  <si>
    <t>Lamprechtová Tereza 01</t>
  </si>
  <si>
    <t>BER</t>
  </si>
  <si>
    <t>3 muži</t>
  </si>
  <si>
    <t>2 muži</t>
  </si>
  <si>
    <t>6 muži</t>
  </si>
  <si>
    <t>3. ženy</t>
  </si>
  <si>
    <t>5 ženy</t>
  </si>
  <si>
    <t>6 ženy</t>
  </si>
  <si>
    <t>Krausová Alena 02</t>
  </si>
  <si>
    <t>Kyselá Vendule 01</t>
  </si>
  <si>
    <t>Vítková Veronika 04</t>
  </si>
  <si>
    <t>Janatová Adéla 04</t>
  </si>
  <si>
    <t xml:space="preserve">3 ženy 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</si>
</sst>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0"/>
      <color theme="6" tint="-0.249977111117893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13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" fontId="6" fillId="4" borderId="1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5" borderId="23" xfId="0" applyNumberFormat="1" applyFon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2" fillId="2" borderId="11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0" fontId="0" fillId="6" borderId="0" xfId="0" applyFill="1"/>
    <xf numFmtId="1" fontId="2" fillId="6" borderId="0" xfId="0" applyNumberFormat="1" applyFont="1" applyFill="1" applyBorder="1" applyAlignment="1">
      <alignment horizontal="center"/>
    </xf>
    <xf numFmtId="1" fontId="0" fillId="6" borderId="0" xfId="0" applyNumberFormat="1" applyFill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6" borderId="0" xfId="0" applyFont="1" applyFill="1"/>
    <xf numFmtId="1" fontId="2" fillId="6" borderId="0" xfId="0" applyNumberFormat="1" applyFont="1" applyFill="1"/>
    <xf numFmtId="1" fontId="11" fillId="2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0" fontId="4" fillId="0" borderId="2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1" fillId="4" borderId="21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1" fontId="2" fillId="7" borderId="11" xfId="0" applyNumberFormat="1" applyFont="1" applyFill="1" applyBorder="1" applyAlignment="1">
      <alignment horizontal="center"/>
    </xf>
    <xf numFmtId="1" fontId="2" fillId="7" borderId="23" xfId="0" applyNumberFormat="1" applyFont="1" applyFill="1" applyBorder="1" applyAlignment="1">
      <alignment horizontal="center"/>
    </xf>
    <xf numFmtId="1" fontId="6" fillId="7" borderId="12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0" fontId="2" fillId="0" borderId="0" xfId="0" applyFont="1" applyAlignment="1"/>
    <xf numFmtId="1" fontId="6" fillId="7" borderId="11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top"/>
    </xf>
    <xf numFmtId="0" fontId="5" fillId="5" borderId="25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5" fillId="5" borderId="30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14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5" fillId="2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/>
    <xf numFmtId="0" fontId="14" fillId="0" borderId="11" xfId="0" applyNumberFormat="1" applyFont="1" applyBorder="1" applyAlignment="1"/>
    <xf numFmtId="0" fontId="1" fillId="0" borderId="11" xfId="0" applyNumberFormat="1" applyFont="1" applyBorder="1" applyAlignment="1"/>
    <xf numFmtId="0" fontId="1" fillId="2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top"/>
    </xf>
    <xf numFmtId="0" fontId="14" fillId="0" borderId="11" xfId="0" applyFont="1" applyBorder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left"/>
    </xf>
    <xf numFmtId="0" fontId="4" fillId="3" borderId="24" xfId="0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top"/>
    </xf>
    <xf numFmtId="1" fontId="18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7" fillId="5" borderId="11" xfId="0" applyFont="1" applyFill="1" applyBorder="1" applyAlignment="1">
      <alignment vertical="top"/>
    </xf>
    <xf numFmtId="0" fontId="19" fillId="0" borderId="11" xfId="0" applyFont="1" applyBorder="1" applyAlignment="1">
      <alignment horizontal="left"/>
    </xf>
    <xf numFmtId="0" fontId="20" fillId="0" borderId="11" xfId="0" applyFont="1" applyBorder="1"/>
    <xf numFmtId="0" fontId="20" fillId="0" borderId="11" xfId="0" applyNumberFormat="1" applyFont="1" applyBorder="1" applyAlignment="1">
      <alignment horizontal="left"/>
    </xf>
    <xf numFmtId="0" fontId="21" fillId="0" borderId="11" xfId="0" applyNumberFormat="1" applyFont="1" applyBorder="1" applyAlignment="1"/>
    <xf numFmtId="0" fontId="21" fillId="0" borderId="11" xfId="0" applyFont="1" applyBorder="1"/>
    <xf numFmtId="0" fontId="4" fillId="0" borderId="25" xfId="0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/>
    </xf>
    <xf numFmtId="1" fontId="1" fillId="3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1" fontId="6" fillId="3" borderId="13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vertical="top"/>
    </xf>
    <xf numFmtId="0" fontId="1" fillId="3" borderId="26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3" fillId="0" borderId="1" xfId="0" applyNumberFormat="1" applyFont="1" applyBorder="1" applyAlignment="1"/>
    <xf numFmtId="0" fontId="0" fillId="0" borderId="3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6" fillId="3" borderId="11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left"/>
    </xf>
    <xf numFmtId="0" fontId="1" fillId="0" borderId="2" xfId="0" applyNumberFormat="1" applyFont="1" applyBorder="1" applyAlignment="1"/>
    <xf numFmtId="0" fontId="0" fillId="0" borderId="3" xfId="0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16" fillId="2" borderId="23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1" fontId="2" fillId="2" borderId="22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1" fontId="2" fillId="3" borderId="22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2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1" fillId="3" borderId="43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" fontId="6" fillId="3" borderId="3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7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5" fillId="2" borderId="3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1" fontId="8" fillId="0" borderId="1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" fontId="7" fillId="0" borderId="2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6" fillId="2" borderId="17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3" borderId="2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1" fontId="12" fillId="0" borderId="2" xfId="0" applyNumberFormat="1" applyFont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2" borderId="23" xfId="0" applyFont="1" applyFill="1" applyBorder="1" applyAlignment="1">
      <alignment horizontal="center"/>
    </xf>
    <xf numFmtId="1" fontId="0" fillId="7" borderId="23" xfId="0" applyNumberForma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5" fillId="2" borderId="12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6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1" fillId="3" borderId="49" xfId="0" applyFont="1" applyFill="1" applyBorder="1" applyAlignment="1">
      <alignment vertical="top"/>
    </xf>
    <xf numFmtId="0" fontId="5" fillId="3" borderId="42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/>
    <xf numFmtId="0" fontId="2" fillId="0" borderId="48" xfId="0" applyFont="1" applyBorder="1" applyAlignment="1"/>
    <xf numFmtId="1" fontId="23" fillId="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" fontId="18" fillId="4" borderId="11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6" fillId="3" borderId="30" xfId="0" applyNumberFormat="1" applyFont="1" applyFill="1" applyBorder="1" applyAlignment="1">
      <alignment horizontal="center"/>
    </xf>
    <xf numFmtId="1" fontId="6" fillId="4" borderId="30" xfId="0" applyNumberFormat="1" applyFont="1" applyFill="1" applyBorder="1" applyAlignment="1">
      <alignment horizontal="center"/>
    </xf>
    <xf numFmtId="1" fontId="6" fillId="9" borderId="11" xfId="0" applyNumberFormat="1" applyFont="1" applyFill="1" applyBorder="1" applyAlignment="1">
      <alignment horizontal="center"/>
    </xf>
    <xf numFmtId="1" fontId="6" fillId="10" borderId="11" xfId="0" applyNumberFormat="1" applyFont="1" applyFill="1" applyBorder="1" applyAlignment="1">
      <alignment horizontal="center"/>
    </xf>
    <xf numFmtId="1" fontId="6" fillId="10" borderId="12" xfId="0" applyNumberFormat="1" applyFont="1" applyFill="1" applyBorder="1" applyAlignment="1">
      <alignment horizontal="center"/>
    </xf>
    <xf numFmtId="1" fontId="6" fillId="11" borderId="11" xfId="0" applyNumberFormat="1" applyFont="1" applyFill="1" applyBorder="1" applyAlignment="1">
      <alignment horizontal="center"/>
    </xf>
    <xf numFmtId="1" fontId="18" fillId="11" borderId="11" xfId="0" applyNumberFormat="1" applyFont="1" applyFill="1" applyBorder="1" applyAlignment="1">
      <alignment horizontal="center"/>
    </xf>
    <xf numFmtId="1" fontId="18" fillId="9" borderId="11" xfId="0" applyNumberFormat="1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 vertical="top"/>
    </xf>
    <xf numFmtId="0" fontId="6" fillId="9" borderId="11" xfId="0" applyFont="1" applyFill="1" applyBorder="1" applyAlignment="1">
      <alignment horizontal="center" vertical="top"/>
    </xf>
    <xf numFmtId="0" fontId="18" fillId="9" borderId="11" xfId="0" applyFont="1" applyFill="1" applyBorder="1" applyAlignment="1">
      <alignment horizontal="center" vertical="top"/>
    </xf>
    <xf numFmtId="0" fontId="6" fillId="9" borderId="12" xfId="0" applyFont="1" applyFill="1" applyBorder="1" applyAlignment="1">
      <alignment horizontal="center" vertical="top"/>
    </xf>
    <xf numFmtId="0" fontId="1" fillId="12" borderId="3" xfId="0" applyFont="1" applyFill="1" applyBorder="1" applyAlignment="1">
      <alignment horizontal="center" vertical="top"/>
    </xf>
    <xf numFmtId="0" fontId="1" fillId="13" borderId="5" xfId="0" applyFont="1" applyFill="1" applyBorder="1" applyAlignment="1">
      <alignment vertical="top"/>
    </xf>
    <xf numFmtId="0" fontId="7" fillId="13" borderId="5" xfId="0" applyFont="1" applyFill="1" applyBorder="1" applyAlignment="1">
      <alignment vertical="top"/>
    </xf>
    <xf numFmtId="0" fontId="4" fillId="13" borderId="25" xfId="0" applyFont="1" applyFill="1" applyBorder="1" applyAlignment="1">
      <alignment horizontal="center" vertical="top"/>
    </xf>
    <xf numFmtId="0" fontId="5" fillId="13" borderId="25" xfId="0" applyFont="1" applyFill="1" applyBorder="1" applyAlignment="1">
      <alignment horizontal="center" vertical="top"/>
    </xf>
    <xf numFmtId="1" fontId="2" fillId="13" borderId="13" xfId="0" applyNumberFormat="1" applyFont="1" applyFill="1" applyBorder="1" applyAlignment="1">
      <alignment horizontal="center"/>
    </xf>
    <xf numFmtId="1" fontId="6" fillId="13" borderId="11" xfId="0" applyNumberFormat="1" applyFont="1" applyFill="1" applyBorder="1" applyAlignment="1">
      <alignment horizontal="center"/>
    </xf>
    <xf numFmtId="1" fontId="2" fillId="13" borderId="11" xfId="0" applyNumberFormat="1" applyFont="1" applyFill="1" applyBorder="1" applyAlignment="1">
      <alignment horizontal="center"/>
    </xf>
    <xf numFmtId="1" fontId="0" fillId="13" borderId="11" xfId="0" applyNumberFormat="1" applyFill="1" applyBorder="1" applyAlignment="1">
      <alignment horizontal="center"/>
    </xf>
    <xf numFmtId="0" fontId="2" fillId="13" borderId="13" xfId="0" applyFont="1" applyFill="1" applyBorder="1" applyAlignment="1">
      <alignment horizontal="center" vertical="top"/>
    </xf>
    <xf numFmtId="0" fontId="6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30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6" fillId="5" borderId="20" xfId="0" applyFont="1" applyFill="1" applyBorder="1" applyAlignment="1">
      <alignment horizontal="center" vertical="top"/>
    </xf>
    <xf numFmtId="0" fontId="1" fillId="8" borderId="14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15" xfId="0" applyFont="1" applyFill="1" applyBorder="1" applyAlignment="1">
      <alignment vertical="top"/>
    </xf>
    <xf numFmtId="0" fontId="7" fillId="8" borderId="5" xfId="0" applyFont="1" applyFill="1" applyBorder="1" applyAlignment="1">
      <alignment vertical="top"/>
    </xf>
    <xf numFmtId="0" fontId="4" fillId="8" borderId="31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4" fillId="8" borderId="25" xfId="0" applyFont="1" applyFill="1" applyBorder="1" applyAlignment="1">
      <alignment horizontal="center" vertical="top"/>
    </xf>
    <xf numFmtId="0" fontId="5" fillId="8" borderId="39" xfId="0" applyFont="1" applyFill="1" applyBorder="1" applyAlignment="1">
      <alignment horizontal="center" vertical="top"/>
    </xf>
    <xf numFmtId="1" fontId="2" fillId="8" borderId="13" xfId="0" applyNumberFormat="1" applyFont="1" applyFill="1" applyBorder="1" applyAlignment="1">
      <alignment horizontal="center"/>
    </xf>
    <xf numFmtId="1" fontId="11" fillId="8" borderId="11" xfId="0" applyNumberFormat="1" applyFont="1" applyFill="1" applyBorder="1" applyAlignment="1">
      <alignment horizontal="center"/>
    </xf>
    <xf numFmtId="1" fontId="2" fillId="8" borderId="11" xfId="0" applyNumberFormat="1" applyFont="1" applyFill="1" applyBorder="1" applyAlignment="1">
      <alignment horizontal="center"/>
    </xf>
    <xf numFmtId="1" fontId="6" fillId="8" borderId="11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6" fillId="8" borderId="20" xfId="0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1" fontId="18" fillId="7" borderId="11" xfId="0" applyNumberFormat="1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 vertical="top"/>
    </xf>
    <xf numFmtId="0" fontId="6" fillId="9" borderId="25" xfId="0" applyFont="1" applyFill="1" applyBorder="1" applyAlignment="1">
      <alignment horizontal="center" vertical="top"/>
    </xf>
    <xf numFmtId="1" fontId="6" fillId="9" borderId="25" xfId="0" applyNumberFormat="1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 vertical="top"/>
    </xf>
    <xf numFmtId="1" fontId="2" fillId="7" borderId="25" xfId="0" applyNumberFormat="1" applyFont="1" applyFill="1" applyBorder="1" applyAlignment="1">
      <alignment horizontal="center"/>
    </xf>
    <xf numFmtId="0" fontId="2" fillId="0" borderId="28" xfId="0" applyFont="1" applyBorder="1" applyAlignment="1"/>
    <xf numFmtId="0" fontId="13" fillId="0" borderId="28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vertical="top"/>
    </xf>
    <xf numFmtId="0" fontId="1" fillId="8" borderId="11" xfId="0" applyFont="1" applyFill="1" applyBorder="1" applyAlignment="1">
      <alignment vertical="top"/>
    </xf>
    <xf numFmtId="0" fontId="5" fillId="8" borderId="1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1" fontId="9" fillId="8" borderId="11" xfId="0" applyNumberFormat="1" applyFont="1" applyFill="1" applyBorder="1" applyAlignment="1">
      <alignment horizontal="center"/>
    </xf>
    <xf numFmtId="1" fontId="6" fillId="8" borderId="20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top"/>
    </xf>
    <xf numFmtId="0" fontId="4" fillId="8" borderId="23" xfId="0" applyFont="1" applyFill="1" applyBorder="1" applyAlignment="1">
      <alignment horizontal="center" vertical="top"/>
    </xf>
    <xf numFmtId="0" fontId="5" fillId="8" borderId="12" xfId="0" applyFont="1" applyFill="1" applyBorder="1" applyAlignment="1">
      <alignment horizontal="center" vertical="top"/>
    </xf>
    <xf numFmtId="1" fontId="2" fillId="8" borderId="23" xfId="0" applyNumberFormat="1" applyFont="1" applyFill="1" applyBorder="1" applyAlignment="1">
      <alignment horizontal="center"/>
    </xf>
    <xf numFmtId="1" fontId="9" fillId="8" borderId="12" xfId="0" applyNumberFormat="1" applyFont="1" applyFill="1" applyBorder="1" applyAlignment="1">
      <alignment horizontal="center"/>
    </xf>
    <xf numFmtId="1" fontId="0" fillId="8" borderId="23" xfId="0" applyNumberFormat="1" applyFill="1" applyBorder="1" applyAlignment="1">
      <alignment horizontal="center"/>
    </xf>
    <xf numFmtId="1" fontId="2" fillId="8" borderId="22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18" fillId="4" borderId="7" xfId="0" applyNumberFormat="1" applyFont="1" applyFill="1" applyBorder="1" applyAlignment="1">
      <alignment horizontal="center"/>
    </xf>
    <xf numFmtId="1" fontId="6" fillId="10" borderId="30" xfId="0" applyNumberFormat="1" applyFont="1" applyFill="1" applyBorder="1" applyAlignment="1">
      <alignment horizontal="center"/>
    </xf>
    <xf numFmtId="1" fontId="18" fillId="9" borderId="25" xfId="0" applyNumberFormat="1" applyFont="1" applyFill="1" applyBorder="1" applyAlignment="1">
      <alignment horizontal="center"/>
    </xf>
    <xf numFmtId="1" fontId="18" fillId="9" borderId="39" xfId="0" applyNumberFormat="1" applyFont="1" applyFill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" fontId="6" fillId="10" borderId="25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vertical="top"/>
    </xf>
    <xf numFmtId="0" fontId="4" fillId="13" borderId="13" xfId="0" applyFont="1" applyFill="1" applyBorder="1" applyAlignment="1">
      <alignment horizontal="center" vertical="top"/>
    </xf>
    <xf numFmtId="0" fontId="5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1" fontId="6" fillId="13" borderId="20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top"/>
    </xf>
    <xf numFmtId="0" fontId="24" fillId="4" borderId="7" xfId="0" applyFont="1" applyFill="1" applyBorder="1" applyAlignment="1">
      <alignment horizontal="center" vertical="top"/>
    </xf>
    <xf numFmtId="0" fontId="1" fillId="13" borderId="14" xfId="0" applyFont="1" applyFill="1" applyBorder="1" applyAlignment="1">
      <alignment vertical="top"/>
    </xf>
    <xf numFmtId="0" fontId="1" fillId="13" borderId="15" xfId="0" applyFont="1" applyFill="1" applyBorder="1" applyAlignment="1">
      <alignment vertical="top"/>
    </xf>
    <xf numFmtId="0" fontId="4" fillId="13" borderId="31" xfId="0" applyFont="1" applyFill="1" applyBorder="1" applyAlignment="1">
      <alignment horizontal="center" vertical="top"/>
    </xf>
    <xf numFmtId="0" fontId="5" fillId="13" borderId="31" xfId="0" applyFont="1" applyFill="1" applyBorder="1" applyAlignment="1">
      <alignment horizontal="center" vertical="top"/>
    </xf>
    <xf numFmtId="0" fontId="5" fillId="13" borderId="39" xfId="0" applyFont="1" applyFill="1" applyBorder="1" applyAlignment="1">
      <alignment horizontal="center" vertical="top"/>
    </xf>
    <xf numFmtId="0" fontId="4" fillId="13" borderId="39" xfId="0" applyFont="1" applyFill="1" applyBorder="1" applyAlignment="1">
      <alignment horizontal="center" vertical="top"/>
    </xf>
    <xf numFmtId="1" fontId="6" fillId="13" borderId="13" xfId="0" applyNumberFormat="1" applyFont="1" applyFill="1" applyBorder="1" applyAlignment="1">
      <alignment horizontal="center"/>
    </xf>
    <xf numFmtId="1" fontId="2" fillId="13" borderId="20" xfId="0" applyNumberFormat="1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 vertical="top"/>
    </xf>
    <xf numFmtId="0" fontId="5" fillId="8" borderId="30" xfId="0" applyFont="1" applyFill="1" applyBorder="1" applyAlignment="1">
      <alignment horizontal="center" vertical="top"/>
    </xf>
    <xf numFmtId="1" fontId="6" fillId="8" borderId="13" xfId="0" applyNumberFormat="1" applyFont="1" applyFill="1" applyBorder="1" applyAlignment="1">
      <alignment horizontal="center"/>
    </xf>
    <xf numFmtId="1" fontId="2" fillId="8" borderId="20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top"/>
    </xf>
    <xf numFmtId="0" fontId="5" fillId="8" borderId="31" xfId="0" applyFont="1" applyFill="1" applyBorder="1" applyAlignment="1">
      <alignment horizontal="center" vertical="top"/>
    </xf>
    <xf numFmtId="1" fontId="2" fillId="3" borderId="13" xfId="0" applyNumberFormat="1" applyFont="1" applyFill="1" applyBorder="1" applyAlignment="1">
      <alignment horizontal="center"/>
    </xf>
    <xf numFmtId="1" fontId="6" fillId="10" borderId="34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1" fontId="6" fillId="9" borderId="20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vertical="top"/>
    </xf>
    <xf numFmtId="0" fontId="4" fillId="5" borderId="31" xfId="0" applyFont="1" applyFill="1" applyBorder="1" applyAlignment="1">
      <alignment horizontal="center" vertical="top"/>
    </xf>
    <xf numFmtId="0" fontId="24" fillId="3" borderId="11" xfId="0" applyFont="1" applyFill="1" applyBorder="1" applyAlignment="1">
      <alignment horizontal="center" vertical="top"/>
    </xf>
    <xf numFmtId="0" fontId="24" fillId="3" borderId="7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1" fillId="13" borderId="13" xfId="0" applyFont="1" applyFill="1" applyBorder="1" applyAlignment="1">
      <alignment horizontal="center" vertical="top"/>
    </xf>
    <xf numFmtId="0" fontId="1" fillId="13" borderId="11" xfId="0" applyFont="1" applyFill="1" applyBorder="1" applyAlignment="1">
      <alignment horizontal="center" vertical="top"/>
    </xf>
    <xf numFmtId="0" fontId="7" fillId="13" borderId="11" xfId="0" applyFont="1" applyFill="1" applyBorder="1" applyAlignment="1">
      <alignment horizontal="center" vertical="top"/>
    </xf>
    <xf numFmtId="0" fontId="2" fillId="0" borderId="28" xfId="0" applyFont="1" applyBorder="1"/>
    <xf numFmtId="0" fontId="7" fillId="5" borderId="12" xfId="0" applyFont="1" applyFill="1" applyBorder="1" applyAlignment="1">
      <alignment vertical="top"/>
    </xf>
    <xf numFmtId="0" fontId="4" fillId="5" borderId="23" xfId="0" applyFont="1" applyFill="1" applyBorder="1" applyAlignment="1">
      <alignment horizontal="center" vertical="top"/>
    </xf>
    <xf numFmtId="0" fontId="5" fillId="13" borderId="20" xfId="0" applyFont="1" applyFill="1" applyBorder="1" applyAlignment="1">
      <alignment horizontal="center" vertical="top"/>
    </xf>
    <xf numFmtId="1" fontId="6" fillId="9" borderId="12" xfId="0" applyNumberFormat="1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 vertical="top"/>
    </xf>
    <xf numFmtId="1" fontId="18" fillId="10" borderId="11" xfId="0" applyNumberFormat="1" applyFont="1" applyFill="1" applyBorder="1" applyAlignment="1">
      <alignment horizontal="center"/>
    </xf>
    <xf numFmtId="1" fontId="2" fillId="10" borderId="12" xfId="0" applyNumberFormat="1" applyFont="1" applyFill="1" applyBorder="1" applyAlignment="1">
      <alignment horizontal="center"/>
    </xf>
    <xf numFmtId="1" fontId="6" fillId="10" borderId="20" xfId="0" applyNumberFormat="1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1" fontId="2" fillId="4" borderId="30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 vertical="top"/>
    </xf>
    <xf numFmtId="1" fontId="23" fillId="10" borderId="11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vertical="top"/>
    </xf>
    <xf numFmtId="0" fontId="7" fillId="13" borderId="9" xfId="0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0" xfId="0" applyFont="1" applyFill="1" applyBorder="1"/>
    <xf numFmtId="0" fontId="14" fillId="0" borderId="1" xfId="0" applyFont="1" applyFill="1" applyBorder="1" applyAlignment="1">
      <alignment vertical="top"/>
    </xf>
    <xf numFmtId="0" fontId="14" fillId="0" borderId="20" xfId="0" applyFont="1" applyFill="1" applyBorder="1" applyAlignment="1">
      <alignment horizontal="center"/>
    </xf>
    <xf numFmtId="1" fontId="23" fillId="9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1" xfId="0" applyFont="1" applyBorder="1" applyAlignment="1">
      <alignment horizontal="left"/>
    </xf>
    <xf numFmtId="0" fontId="1" fillId="8" borderId="44" xfId="0" applyFont="1" applyFill="1" applyBorder="1" applyAlignment="1">
      <alignment vertical="top"/>
    </xf>
    <xf numFmtId="0" fontId="2" fillId="8" borderId="23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2" fillId="8" borderId="22" xfId="0" applyFont="1" applyFill="1" applyBorder="1" applyAlignment="1">
      <alignment horizontal="center" vertical="top"/>
    </xf>
    <xf numFmtId="0" fontId="6" fillId="8" borderId="7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6" fillId="8" borderId="17" xfId="0" applyFont="1" applyFill="1" applyBorder="1" applyAlignment="1">
      <alignment horizontal="center" vertical="top"/>
    </xf>
    <xf numFmtId="0" fontId="6" fillId="8" borderId="8" xfId="0" applyFont="1" applyFill="1" applyBorder="1" applyAlignment="1">
      <alignment horizontal="center" vertical="top"/>
    </xf>
    <xf numFmtId="0" fontId="1" fillId="8" borderId="26" xfId="0" applyFont="1" applyFill="1" applyBorder="1" applyAlignment="1">
      <alignment vertical="top"/>
    </xf>
    <xf numFmtId="0" fontId="1" fillId="8" borderId="9" xfId="0" applyFont="1" applyFill="1" applyBorder="1" applyAlignment="1">
      <alignment vertical="top"/>
    </xf>
    <xf numFmtId="0" fontId="7" fillId="8" borderId="9" xfId="0" applyFont="1" applyFill="1" applyBorder="1" applyAlignment="1">
      <alignment vertical="top"/>
    </xf>
    <xf numFmtId="0" fontId="7" fillId="8" borderId="10" xfId="0" applyFont="1" applyFill="1" applyBorder="1" applyAlignment="1">
      <alignment vertical="top"/>
    </xf>
    <xf numFmtId="0" fontId="7" fillId="8" borderId="21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4" fillId="8" borderId="45" xfId="0" applyFont="1" applyFill="1" applyBorder="1" applyAlignment="1">
      <alignment horizontal="center" vertical="top"/>
    </xf>
    <xf numFmtId="0" fontId="5" fillId="8" borderId="24" xfId="0" applyFont="1" applyFill="1" applyBorder="1" applyAlignment="1">
      <alignment horizontal="center" vertical="top"/>
    </xf>
    <xf numFmtId="0" fontId="2" fillId="8" borderId="20" xfId="0" applyFont="1" applyFill="1" applyBorder="1" applyAlignment="1">
      <alignment horizontal="center" vertical="top"/>
    </xf>
    <xf numFmtId="0" fontId="4" fillId="8" borderId="20" xfId="0" applyFont="1" applyFill="1" applyBorder="1" applyAlignment="1">
      <alignment horizontal="center" vertical="top"/>
    </xf>
    <xf numFmtId="0" fontId="4" fillId="8" borderId="22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 vertical="top"/>
    </xf>
    <xf numFmtId="0" fontId="4" fillId="8" borderId="17" xfId="0" applyFont="1" applyFill="1" applyBorder="1" applyAlignment="1">
      <alignment horizontal="center" vertical="top"/>
    </xf>
    <xf numFmtId="0" fontId="14" fillId="0" borderId="20" xfId="0" applyFont="1" applyFill="1" applyBorder="1"/>
    <xf numFmtId="0" fontId="2" fillId="0" borderId="20" xfId="0" applyFont="1" applyBorder="1"/>
    <xf numFmtId="1" fontId="11" fillId="7" borderId="11" xfId="0" applyNumberFormat="1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top"/>
    </xf>
    <xf numFmtId="0" fontId="18" fillId="7" borderId="11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4" fillId="7" borderId="23" xfId="0" applyFont="1" applyFill="1" applyBorder="1" applyAlignment="1">
      <alignment horizontal="center" vertical="top"/>
    </xf>
    <xf numFmtId="0" fontId="24" fillId="7" borderId="11" xfId="0" applyFont="1" applyFill="1" applyBorder="1" applyAlignment="1">
      <alignment horizontal="center" vertical="top"/>
    </xf>
    <xf numFmtId="1" fontId="2" fillId="14" borderId="11" xfId="0" applyNumberFormat="1" applyFont="1" applyFill="1" applyBorder="1" applyAlignment="1">
      <alignment horizontal="center"/>
    </xf>
    <xf numFmtId="1" fontId="6" fillId="14" borderId="11" xfId="0" applyNumberFormat="1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 vertical="top"/>
    </xf>
    <xf numFmtId="0" fontId="5" fillId="14" borderId="11" xfId="0" applyFont="1" applyFill="1" applyBorder="1" applyAlignment="1">
      <alignment horizontal="center" vertical="top"/>
    </xf>
    <xf numFmtId="1" fontId="18" fillId="8" borderId="11" xfId="0" applyNumberFormat="1" applyFont="1" applyFill="1" applyBorder="1" applyAlignment="1">
      <alignment horizontal="center"/>
    </xf>
    <xf numFmtId="0" fontId="0" fillId="0" borderId="32" xfId="0" applyBorder="1" applyAlignment="1"/>
    <xf numFmtId="0" fontId="6" fillId="8" borderId="15" xfId="0" applyFont="1" applyFill="1" applyBorder="1" applyAlignment="1">
      <alignment vertical="top"/>
    </xf>
    <xf numFmtId="0" fontId="1" fillId="8" borderId="21" xfId="0" applyFont="1" applyFill="1" applyBorder="1" applyAlignment="1">
      <alignment vertical="top"/>
    </xf>
    <xf numFmtId="0" fontId="4" fillId="8" borderId="24" xfId="0" applyFont="1" applyFill="1" applyBorder="1" applyAlignment="1">
      <alignment horizontal="center" vertical="top"/>
    </xf>
    <xf numFmtId="0" fontId="5" fillId="8" borderId="20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1" fontId="2" fillId="15" borderId="23" xfId="0" applyNumberFormat="1" applyFont="1" applyFill="1" applyBorder="1" applyAlignment="1">
      <alignment horizontal="center"/>
    </xf>
    <xf numFmtId="1" fontId="18" fillId="15" borderId="11" xfId="0" applyNumberFormat="1" applyFont="1" applyFill="1" applyBorder="1" applyAlignment="1">
      <alignment horizontal="center"/>
    </xf>
    <xf numFmtId="1" fontId="11" fillId="15" borderId="11" xfId="0" applyNumberFormat="1" applyFont="1" applyFill="1" applyBorder="1" applyAlignment="1">
      <alignment horizontal="center"/>
    </xf>
    <xf numFmtId="1" fontId="2" fillId="15" borderId="11" xfId="0" applyNumberFormat="1" applyFont="1" applyFill="1" applyBorder="1" applyAlignment="1">
      <alignment horizontal="center"/>
    </xf>
    <xf numFmtId="1" fontId="11" fillId="15" borderId="12" xfId="0" applyNumberFormat="1" applyFont="1" applyFill="1" applyBorder="1" applyAlignment="1">
      <alignment horizontal="center"/>
    </xf>
    <xf numFmtId="1" fontId="6" fillId="15" borderId="12" xfId="0" applyNumberFormat="1" applyFont="1" applyFill="1" applyBorder="1" applyAlignment="1">
      <alignment horizontal="center"/>
    </xf>
    <xf numFmtId="1" fontId="0" fillId="15" borderId="23" xfId="0" applyNumberFormat="1" applyFill="1" applyBorder="1" applyAlignment="1">
      <alignment horizontal="center"/>
    </xf>
    <xf numFmtId="1" fontId="0" fillId="15" borderId="11" xfId="0" applyNumberFormat="1" applyFill="1" applyBorder="1" applyAlignment="1">
      <alignment horizontal="center"/>
    </xf>
    <xf numFmtId="1" fontId="18" fillId="15" borderId="20" xfId="0" applyNumberFormat="1" applyFont="1" applyFill="1" applyBorder="1" applyAlignment="1">
      <alignment horizontal="center"/>
    </xf>
    <xf numFmtId="1" fontId="11" fillId="15" borderId="20" xfId="0" applyNumberFormat="1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 vertical="top"/>
    </xf>
    <xf numFmtId="0" fontId="5" fillId="15" borderId="11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horizontal="center" vertical="top"/>
    </xf>
    <xf numFmtId="0" fontId="24" fillId="15" borderId="11" xfId="0" applyFont="1" applyFill="1" applyBorder="1" applyAlignment="1">
      <alignment horizontal="center" vertical="top"/>
    </xf>
    <xf numFmtId="0" fontId="5" fillId="15" borderId="12" xfId="0" applyFont="1" applyFill="1" applyBorder="1" applyAlignment="1">
      <alignment horizontal="center" vertical="top"/>
    </xf>
    <xf numFmtId="0" fontId="4" fillId="15" borderId="22" xfId="0" applyFont="1" applyFill="1" applyBorder="1" applyAlignment="1">
      <alignment horizontal="center" vertical="top"/>
    </xf>
    <xf numFmtId="0" fontId="5" fillId="15" borderId="7" xfId="0" applyFont="1" applyFill="1" applyBorder="1" applyAlignment="1">
      <alignment horizontal="center" vertical="top"/>
    </xf>
    <xf numFmtId="0" fontId="4" fillId="15" borderId="7" xfId="0" applyFont="1" applyFill="1" applyBorder="1" applyAlignment="1">
      <alignment horizontal="center" vertical="top"/>
    </xf>
    <xf numFmtId="0" fontId="24" fillId="15" borderId="7" xfId="0" applyFont="1" applyFill="1" applyBorder="1" applyAlignment="1">
      <alignment horizontal="center" vertical="top"/>
    </xf>
    <xf numFmtId="0" fontId="5" fillId="15" borderId="8" xfId="0" applyFont="1" applyFill="1" applyBorder="1" applyAlignment="1">
      <alignment horizontal="center" vertical="top"/>
    </xf>
    <xf numFmtId="0" fontId="1" fillId="15" borderId="21" xfId="0" applyFont="1" applyFill="1" applyBorder="1" applyAlignment="1">
      <alignment vertical="top"/>
    </xf>
    <xf numFmtId="0" fontId="1" fillId="15" borderId="5" xfId="0" applyFont="1" applyFill="1" applyBorder="1" applyAlignment="1">
      <alignment vertical="top"/>
    </xf>
    <xf numFmtId="0" fontId="1" fillId="15" borderId="6" xfId="0" applyFont="1" applyFill="1" applyBorder="1" applyAlignment="1">
      <alignment vertical="top"/>
    </xf>
    <xf numFmtId="0" fontId="4" fillId="15" borderId="24" xfId="0" applyFont="1" applyFill="1" applyBorder="1" applyAlignment="1">
      <alignment horizontal="center" vertical="top"/>
    </xf>
    <xf numFmtId="0" fontId="5" fillId="15" borderId="25" xfId="0" applyFont="1" applyFill="1" applyBorder="1" applyAlignment="1">
      <alignment horizontal="center" vertical="top"/>
    </xf>
    <xf numFmtId="0" fontId="4" fillId="15" borderId="25" xfId="0" applyFont="1" applyFill="1" applyBorder="1" applyAlignment="1">
      <alignment horizontal="center" vertical="top"/>
    </xf>
    <xf numFmtId="0" fontId="5" fillId="15" borderId="30" xfId="0" applyFont="1" applyFill="1" applyBorder="1" applyAlignment="1">
      <alignment horizontal="center" vertical="top"/>
    </xf>
    <xf numFmtId="1" fontId="2" fillId="14" borderId="23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1" fontId="2" fillId="14" borderId="9" xfId="0" applyNumberFormat="1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 vertical="top"/>
    </xf>
    <xf numFmtId="0" fontId="5" fillId="14" borderId="20" xfId="0" applyFont="1" applyFill="1" applyBorder="1" applyAlignment="1">
      <alignment horizontal="center" vertical="top"/>
    </xf>
    <xf numFmtId="0" fontId="4" fillId="14" borderId="22" xfId="0" applyFont="1" applyFill="1" applyBorder="1" applyAlignment="1">
      <alignment horizontal="center" vertical="top"/>
    </xf>
    <xf numFmtId="0" fontId="5" fillId="14" borderId="7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/>
    </xf>
    <xf numFmtId="0" fontId="5" fillId="14" borderId="17" xfId="0" applyFont="1" applyFill="1" applyBorder="1" applyAlignment="1">
      <alignment horizontal="center" vertical="top"/>
    </xf>
    <xf numFmtId="0" fontId="6" fillId="8" borderId="20" xfId="0" applyFont="1" applyFill="1" applyBorder="1" applyAlignment="1">
      <alignment vertical="top"/>
    </xf>
    <xf numFmtId="1" fontId="0" fillId="5" borderId="12" xfId="0" applyNumberForma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top"/>
    </xf>
    <xf numFmtId="1" fontId="18" fillId="13" borderId="11" xfId="0" applyNumberFormat="1" applyFont="1" applyFill="1" applyBorder="1" applyAlignment="1">
      <alignment horizontal="center"/>
    </xf>
    <xf numFmtId="0" fontId="24" fillId="13" borderId="11" xfId="0" applyFont="1" applyFill="1" applyBorder="1" applyAlignment="1">
      <alignment horizontal="center" vertical="top"/>
    </xf>
    <xf numFmtId="1" fontId="18" fillId="13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8" fillId="8" borderId="11" xfId="0" applyFont="1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top"/>
    </xf>
    <xf numFmtId="0" fontId="2" fillId="8" borderId="17" xfId="0" applyFont="1" applyFill="1" applyBorder="1" applyAlignment="1">
      <alignment horizontal="center" vertical="top"/>
    </xf>
    <xf numFmtId="1" fontId="18" fillId="8" borderId="20" xfId="0" applyNumberFormat="1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 vertical="top"/>
    </xf>
    <xf numFmtId="0" fontId="18" fillId="8" borderId="17" xfId="0" applyFont="1" applyFill="1" applyBorder="1" applyAlignment="1">
      <alignment horizontal="center" vertical="top"/>
    </xf>
    <xf numFmtId="0" fontId="6" fillId="13" borderId="15" xfId="0" applyFont="1" applyFill="1" applyBorder="1" applyAlignment="1">
      <alignment vertical="top"/>
    </xf>
    <xf numFmtId="0" fontId="18" fillId="8" borderId="7" xfId="0" applyFont="1" applyFill="1" applyBorder="1" applyAlignment="1">
      <alignment horizontal="center" vertical="top"/>
    </xf>
    <xf numFmtId="0" fontId="24" fillId="8" borderId="20" xfId="0" applyFont="1" applyFill="1" applyBorder="1" applyAlignment="1">
      <alignment horizontal="center" vertical="top"/>
    </xf>
    <xf numFmtId="0" fontId="24" fillId="8" borderId="17" xfId="0" applyFont="1" applyFill="1" applyBorder="1" applyAlignment="1">
      <alignment horizontal="center" vertical="top"/>
    </xf>
    <xf numFmtId="0" fontId="6" fillId="14" borderId="12" xfId="0" applyFont="1" applyFill="1" applyBorder="1" applyAlignment="1">
      <alignment horizontal="center" vertical="top"/>
    </xf>
    <xf numFmtId="0" fontId="2" fillId="14" borderId="23" xfId="0" applyFont="1" applyFill="1" applyBorder="1" applyAlignment="1">
      <alignment horizontal="center" vertical="top"/>
    </xf>
    <xf numFmtId="0" fontId="6" fillId="14" borderId="11" xfId="0" applyFont="1" applyFill="1" applyBorder="1" applyAlignment="1">
      <alignment horizontal="center" vertical="top"/>
    </xf>
    <xf numFmtId="0" fontId="2" fillId="14" borderId="11" xfId="0" applyFont="1" applyFill="1" applyBorder="1" applyAlignment="1">
      <alignment horizontal="center" vertical="top"/>
    </xf>
    <xf numFmtId="1" fontId="6" fillId="15" borderId="11" xfId="0" applyNumberFormat="1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 vertical="top"/>
    </xf>
    <xf numFmtId="0" fontId="6" fillId="15" borderId="11" xfId="0" applyFont="1" applyFill="1" applyBorder="1" applyAlignment="1">
      <alignment horizontal="center" vertical="top"/>
    </xf>
    <xf numFmtId="0" fontId="2" fillId="15" borderId="11" xfId="0" applyFont="1" applyFill="1" applyBorder="1" applyAlignment="1">
      <alignment horizontal="center" vertical="top"/>
    </xf>
    <xf numFmtId="0" fontId="18" fillId="15" borderId="11" xfId="0" applyFont="1" applyFill="1" applyBorder="1" applyAlignment="1">
      <alignment horizontal="center" vertical="top"/>
    </xf>
    <xf numFmtId="1" fontId="18" fillId="15" borderId="12" xfId="0" applyNumberFormat="1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 vertical="top"/>
    </xf>
    <xf numFmtId="1" fontId="2" fillId="15" borderId="12" xfId="0" applyNumberFormat="1" applyFont="1" applyFill="1" applyBorder="1" applyAlignment="1">
      <alignment horizontal="center"/>
    </xf>
    <xf numFmtId="0" fontId="1" fillId="15" borderId="15" xfId="0" applyFont="1" applyFill="1" applyBorder="1" applyAlignment="1">
      <alignment vertical="top"/>
    </xf>
    <xf numFmtId="0" fontId="5" fillId="15" borderId="39" xfId="0" applyFont="1" applyFill="1" applyBorder="1" applyAlignment="1">
      <alignment horizontal="center" vertical="top"/>
    </xf>
    <xf numFmtId="1" fontId="2" fillId="15" borderId="22" xfId="0" applyNumberFormat="1" applyFont="1" applyFill="1" applyBorder="1" applyAlignment="1">
      <alignment horizontal="center"/>
    </xf>
    <xf numFmtId="1" fontId="6" fillId="15" borderId="7" xfId="0" applyNumberFormat="1" applyFont="1" applyFill="1" applyBorder="1" applyAlignment="1">
      <alignment horizontal="center"/>
    </xf>
    <xf numFmtId="1" fontId="2" fillId="15" borderId="7" xfId="0" applyNumberFormat="1" applyFont="1" applyFill="1" applyBorder="1" applyAlignment="1">
      <alignment horizontal="center"/>
    </xf>
    <xf numFmtId="1" fontId="18" fillId="15" borderId="7" xfId="0" applyNumberFormat="1" applyFont="1" applyFill="1" applyBorder="1" applyAlignment="1">
      <alignment horizontal="center"/>
    </xf>
    <xf numFmtId="1" fontId="6" fillId="15" borderId="8" xfId="0" applyNumberFormat="1" applyFont="1" applyFill="1" applyBorder="1" applyAlignment="1">
      <alignment horizontal="center"/>
    </xf>
    <xf numFmtId="1" fontId="2" fillId="14" borderId="24" xfId="0" applyNumberFormat="1" applyFont="1" applyFill="1" applyBorder="1" applyAlignment="1">
      <alignment horizontal="center"/>
    </xf>
    <xf numFmtId="1" fontId="6" fillId="14" borderId="25" xfId="0" applyNumberFormat="1" applyFont="1" applyFill="1" applyBorder="1" applyAlignment="1">
      <alignment horizontal="center"/>
    </xf>
    <xf numFmtId="1" fontId="2" fillId="14" borderId="25" xfId="0" applyNumberFormat="1" applyFont="1" applyFill="1" applyBorder="1" applyAlignment="1">
      <alignment horizontal="center"/>
    </xf>
    <xf numFmtId="1" fontId="2" fillId="14" borderId="22" xfId="0" applyNumberFormat="1" applyFont="1" applyFill="1" applyBorder="1" applyAlignment="1">
      <alignment horizontal="center"/>
    </xf>
    <xf numFmtId="1" fontId="6" fillId="14" borderId="7" xfId="0" applyNumberFormat="1" applyFont="1" applyFill="1" applyBorder="1" applyAlignment="1">
      <alignment horizontal="center"/>
    </xf>
    <xf numFmtId="1" fontId="2" fillId="14" borderId="7" xfId="0" applyNumberFormat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top"/>
    </xf>
    <xf numFmtId="1" fontId="18" fillId="7" borderId="12" xfId="0" applyNumberFormat="1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1" fontId="18" fillId="7" borderId="25" xfId="0" applyNumberFormat="1" applyFont="1" applyFill="1" applyBorder="1" applyAlignment="1">
      <alignment horizontal="center"/>
    </xf>
    <xf numFmtId="1" fontId="18" fillId="7" borderId="39" xfId="0" applyNumberFormat="1" applyFont="1" applyFill="1" applyBorder="1" applyAlignment="1">
      <alignment horizontal="center"/>
    </xf>
    <xf numFmtId="1" fontId="2" fillId="7" borderId="39" xfId="0" applyNumberFormat="1" applyFont="1" applyFill="1" applyBorder="1" applyAlignment="1">
      <alignment horizontal="center"/>
    </xf>
    <xf numFmtId="1" fontId="18" fillId="7" borderId="30" xfId="0" applyNumberFormat="1" applyFont="1" applyFill="1" applyBorder="1" applyAlignment="1">
      <alignment horizontal="center"/>
    </xf>
    <xf numFmtId="1" fontId="2" fillId="7" borderId="22" xfId="0" applyNumberFormat="1" applyFont="1" applyFill="1" applyBorder="1" applyAlignment="1">
      <alignment horizontal="center"/>
    </xf>
    <xf numFmtId="1" fontId="18" fillId="7" borderId="7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1" fontId="18" fillId="7" borderId="17" xfId="0" applyNumberFormat="1" applyFont="1" applyFill="1" applyBorder="1" applyAlignment="1">
      <alignment horizontal="center"/>
    </xf>
    <xf numFmtId="1" fontId="2" fillId="7" borderId="17" xfId="0" applyNumberFormat="1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" fillId="7" borderId="26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1" fillId="7" borderId="10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25" fillId="0" borderId="1" xfId="0" applyFont="1" applyFill="1" applyBorder="1" applyAlignment="1"/>
    <xf numFmtId="0" fontId="1" fillId="0" borderId="11" xfId="0" applyFont="1" applyBorder="1" applyAlignment="1">
      <alignment horizontal="center" vertical="top"/>
    </xf>
    <xf numFmtId="0" fontId="2" fillId="14" borderId="23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1" fontId="11" fillId="14" borderId="11" xfId="0" applyNumberFormat="1" applyFont="1" applyFill="1" applyBorder="1" applyAlignment="1">
      <alignment horizontal="center"/>
    </xf>
    <xf numFmtId="0" fontId="4" fillId="14" borderId="24" xfId="0" applyFont="1" applyFill="1" applyBorder="1" applyAlignment="1">
      <alignment horizontal="center" vertical="top"/>
    </xf>
    <xf numFmtId="0" fontId="5" fillId="14" borderId="25" xfId="0" applyFont="1" applyFill="1" applyBorder="1" applyAlignment="1">
      <alignment horizontal="center" vertical="top"/>
    </xf>
    <xf numFmtId="0" fontId="2" fillId="14" borderId="25" xfId="0" applyFont="1" applyFill="1" applyBorder="1" applyAlignment="1">
      <alignment horizontal="center" vertical="top"/>
    </xf>
    <xf numFmtId="0" fontId="6" fillId="14" borderId="25" xfId="0" applyFont="1" applyFill="1" applyBorder="1" applyAlignment="1">
      <alignment horizontal="center" vertical="top"/>
    </xf>
    <xf numFmtId="0" fontId="1" fillId="16" borderId="21" xfId="0" applyFont="1" applyFill="1" applyBorder="1" applyAlignment="1">
      <alignment vertical="top"/>
    </xf>
    <xf numFmtId="0" fontId="7" fillId="16" borderId="5" xfId="0" applyFont="1" applyFill="1" applyBorder="1" applyAlignment="1">
      <alignment vertical="top"/>
    </xf>
    <xf numFmtId="0" fontId="1" fillId="16" borderId="5" xfId="0" applyFont="1" applyFill="1" applyBorder="1" applyAlignment="1">
      <alignment vertical="top"/>
    </xf>
    <xf numFmtId="0" fontId="1" fillId="16" borderId="15" xfId="0" applyFont="1" applyFill="1" applyBorder="1" applyAlignment="1">
      <alignment vertical="top"/>
    </xf>
    <xf numFmtId="0" fontId="4" fillId="16" borderId="24" xfId="0" applyFont="1" applyFill="1" applyBorder="1" applyAlignment="1">
      <alignment horizontal="center" vertical="top"/>
    </xf>
    <xf numFmtId="0" fontId="5" fillId="16" borderId="25" xfId="0" applyFont="1" applyFill="1" applyBorder="1" applyAlignment="1">
      <alignment horizontal="center" vertical="top"/>
    </xf>
    <xf numFmtId="0" fontId="4" fillId="16" borderId="25" xfId="0" applyFont="1" applyFill="1" applyBorder="1" applyAlignment="1">
      <alignment horizontal="center" vertical="top"/>
    </xf>
    <xf numFmtId="0" fontId="5" fillId="16" borderId="39" xfId="0" applyFont="1" applyFill="1" applyBorder="1" applyAlignment="1">
      <alignment horizontal="center" vertical="top"/>
    </xf>
    <xf numFmtId="1" fontId="2" fillId="16" borderId="23" xfId="0" applyNumberFormat="1" applyFont="1" applyFill="1" applyBorder="1" applyAlignment="1">
      <alignment horizontal="center"/>
    </xf>
    <xf numFmtId="1" fontId="18" fillId="16" borderId="11" xfId="0" applyNumberFormat="1" applyFont="1" applyFill="1" applyBorder="1" applyAlignment="1">
      <alignment horizontal="center"/>
    </xf>
    <xf numFmtId="1" fontId="2" fillId="16" borderId="11" xfId="0" applyNumberFormat="1" applyFont="1" applyFill="1" applyBorder="1" applyAlignment="1">
      <alignment horizontal="center"/>
    </xf>
    <xf numFmtId="1" fontId="6" fillId="16" borderId="11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 vertical="top"/>
    </xf>
    <xf numFmtId="0" fontId="18" fillId="16" borderId="11" xfId="0" applyFont="1" applyFill="1" applyBorder="1" applyAlignment="1">
      <alignment horizontal="center" vertical="top"/>
    </xf>
    <xf numFmtId="0" fontId="2" fillId="16" borderId="11" xfId="0" applyFont="1" applyFill="1" applyBorder="1" applyAlignment="1">
      <alignment horizontal="center" vertical="top"/>
    </xf>
    <xf numFmtId="0" fontId="6" fillId="16" borderId="11" xfId="0" applyFont="1" applyFill="1" applyBorder="1" applyAlignment="1">
      <alignment horizontal="center" vertical="top"/>
    </xf>
    <xf numFmtId="0" fontId="6" fillId="16" borderId="20" xfId="0" applyFont="1" applyFill="1" applyBorder="1" applyAlignment="1">
      <alignment horizontal="center" vertical="top"/>
    </xf>
    <xf numFmtId="0" fontId="2" fillId="16" borderId="24" xfId="0" applyFont="1" applyFill="1" applyBorder="1" applyAlignment="1">
      <alignment horizontal="center" vertical="top"/>
    </xf>
    <xf numFmtId="0" fontId="18" fillId="16" borderId="25" xfId="0" applyFont="1" applyFill="1" applyBorder="1" applyAlignment="1">
      <alignment horizontal="center" vertical="top"/>
    </xf>
    <xf numFmtId="1" fontId="2" fillId="16" borderId="2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 vertical="top"/>
    </xf>
    <xf numFmtId="0" fontId="6" fillId="16" borderId="25" xfId="0" applyFont="1" applyFill="1" applyBorder="1" applyAlignment="1">
      <alignment horizontal="center" vertical="top"/>
    </xf>
    <xf numFmtId="0" fontId="6" fillId="16" borderId="39" xfId="0" applyFont="1" applyFill="1" applyBorder="1" applyAlignment="1">
      <alignment horizontal="center" vertical="top"/>
    </xf>
    <xf numFmtId="1" fontId="6" fillId="16" borderId="39" xfId="0" applyNumberFormat="1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 vertical="top"/>
    </xf>
    <xf numFmtId="0" fontId="18" fillId="16" borderId="7" xfId="0" applyFont="1" applyFill="1" applyBorder="1" applyAlignment="1">
      <alignment horizontal="center" vertical="top"/>
    </xf>
    <xf numFmtId="0" fontId="2" fillId="16" borderId="7" xfId="0" applyFont="1" applyFill="1" applyBorder="1" applyAlignment="1">
      <alignment horizontal="center" vertical="top"/>
    </xf>
    <xf numFmtId="0" fontId="6" fillId="16" borderId="7" xfId="0" applyFont="1" applyFill="1" applyBorder="1" applyAlignment="1">
      <alignment horizontal="center" vertical="top"/>
    </xf>
    <xf numFmtId="0" fontId="6" fillId="16" borderId="17" xfId="0" applyFont="1" applyFill="1" applyBorder="1" applyAlignment="1">
      <alignment horizontal="center" vertical="top"/>
    </xf>
    <xf numFmtId="0" fontId="6" fillId="9" borderId="20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vertical="top"/>
    </xf>
    <xf numFmtId="0" fontId="1" fillId="8" borderId="13" xfId="0" applyFont="1" applyFill="1" applyBorder="1" applyAlignment="1">
      <alignment vertical="top"/>
    </xf>
    <xf numFmtId="0" fontId="1" fillId="8" borderId="20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1" fontId="2" fillId="5" borderId="22" xfId="0" applyNumberFormat="1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 vertical="top"/>
    </xf>
    <xf numFmtId="0" fontId="6" fillId="14" borderId="11" xfId="0" applyFont="1" applyFill="1" applyBorder="1" applyAlignment="1">
      <alignment horizontal="center"/>
    </xf>
    <xf numFmtId="0" fontId="6" fillId="14" borderId="20" xfId="0" applyFont="1" applyFill="1" applyBorder="1" applyAlignment="1">
      <alignment horizontal="center"/>
    </xf>
    <xf numFmtId="1" fontId="18" fillId="14" borderId="11" xfId="0" applyNumberFormat="1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center" vertical="top"/>
    </xf>
    <xf numFmtId="0" fontId="4" fillId="7" borderId="22" xfId="0" applyFont="1" applyFill="1" applyBorder="1" applyAlignment="1">
      <alignment horizontal="center" vertical="top"/>
    </xf>
    <xf numFmtId="0" fontId="24" fillId="7" borderId="7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1" fillId="16" borderId="26" xfId="0" applyFont="1" applyFill="1" applyBorder="1" applyAlignment="1">
      <alignment vertical="top"/>
    </xf>
    <xf numFmtId="0" fontId="7" fillId="16" borderId="9" xfId="0" applyFont="1" applyFill="1" applyBorder="1" applyAlignment="1">
      <alignment vertical="top"/>
    </xf>
    <xf numFmtId="0" fontId="1" fillId="16" borderId="9" xfId="0" applyFont="1" applyFill="1" applyBorder="1" applyAlignment="1">
      <alignment vertical="top"/>
    </xf>
    <xf numFmtId="0" fontId="1" fillId="16" borderId="19" xfId="0" applyFont="1" applyFill="1" applyBorder="1" applyAlignment="1">
      <alignment vertical="top"/>
    </xf>
    <xf numFmtId="0" fontId="4" fillId="16" borderId="23" xfId="0" applyFont="1" applyFill="1" applyBorder="1" applyAlignment="1">
      <alignment horizontal="center" vertical="top"/>
    </xf>
    <xf numFmtId="0" fontId="5" fillId="16" borderId="11" xfId="0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0" fontId="5" fillId="16" borderId="20" xfId="0" applyFont="1" applyFill="1" applyBorder="1" applyAlignment="1">
      <alignment horizontal="center" vertical="top"/>
    </xf>
    <xf numFmtId="1" fontId="0" fillId="16" borderId="23" xfId="0" applyNumberFormat="1" applyFill="1" applyBorder="1" applyAlignment="1">
      <alignment horizontal="center"/>
    </xf>
    <xf numFmtId="1" fontId="0" fillId="16" borderId="11" xfId="0" applyNumberFormat="1" applyFill="1" applyBorder="1" applyAlignment="1">
      <alignment horizontal="center"/>
    </xf>
    <xf numFmtId="1" fontId="11" fillId="16" borderId="11" xfId="0" applyNumberFormat="1" applyFont="1" applyFill="1" applyBorder="1" applyAlignment="1">
      <alignment horizontal="center"/>
    </xf>
    <xf numFmtId="1" fontId="2" fillId="16" borderId="20" xfId="0" applyNumberFormat="1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horizontal="center" vertical="top"/>
    </xf>
    <xf numFmtId="0" fontId="4" fillId="16" borderId="7" xfId="0" applyFont="1" applyFill="1" applyBorder="1" applyAlignment="1">
      <alignment horizontal="center" vertical="top"/>
    </xf>
    <xf numFmtId="0" fontId="5" fillId="16" borderId="17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/>
    </xf>
    <xf numFmtId="1" fontId="18" fillId="9" borderId="20" xfId="0" applyNumberFormat="1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1" fontId="11" fillId="9" borderId="11" xfId="0" applyNumberFormat="1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 vertical="top"/>
    </xf>
    <xf numFmtId="0" fontId="2" fillId="14" borderId="9" xfId="0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top"/>
    </xf>
    <xf numFmtId="0" fontId="6" fillId="7" borderId="20" xfId="0" applyFont="1" applyFill="1" applyBorder="1" applyAlignment="1">
      <alignment horizontal="center" vertical="top"/>
    </xf>
    <xf numFmtId="0" fontId="7" fillId="7" borderId="9" xfId="0" applyFont="1" applyFill="1" applyBorder="1" applyAlignment="1">
      <alignment vertical="top"/>
    </xf>
    <xf numFmtId="0" fontId="1" fillId="8" borderId="19" xfId="0" applyFont="1" applyFill="1" applyBorder="1" applyAlignment="1">
      <alignment vertical="top"/>
    </xf>
    <xf numFmtId="0" fontId="1" fillId="7" borderId="21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7" fillId="7" borderId="6" xfId="0" applyFont="1" applyFill="1" applyBorder="1" applyAlignment="1">
      <alignment vertical="top"/>
    </xf>
    <xf numFmtId="0" fontId="4" fillId="7" borderId="24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4" fillId="7" borderId="25" xfId="0" applyFont="1" applyFill="1" applyBorder="1" applyAlignment="1">
      <alignment horizontal="center" vertical="top"/>
    </xf>
    <xf numFmtId="0" fontId="5" fillId="7" borderId="30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1" fontId="0" fillId="7" borderId="11" xfId="0" applyNumberFormat="1" applyFill="1" applyBorder="1" applyAlignment="1">
      <alignment horizontal="center"/>
    </xf>
    <xf numFmtId="1" fontId="6" fillId="7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vertical="top"/>
    </xf>
    <xf numFmtId="0" fontId="1" fillId="13" borderId="21" xfId="0" applyFont="1" applyFill="1" applyBorder="1" applyAlignment="1">
      <alignment vertical="top"/>
    </xf>
    <xf numFmtId="0" fontId="6" fillId="13" borderId="6" xfId="0" applyFont="1" applyFill="1" applyBorder="1" applyAlignment="1">
      <alignment vertical="top"/>
    </xf>
    <xf numFmtId="0" fontId="4" fillId="13" borderId="24" xfId="0" applyFont="1" applyFill="1" applyBorder="1" applyAlignment="1">
      <alignment horizontal="center" vertical="top"/>
    </xf>
    <xf numFmtId="0" fontId="5" fillId="13" borderId="30" xfId="0" applyFont="1" applyFill="1" applyBorder="1" applyAlignment="1">
      <alignment horizontal="center" vertical="top"/>
    </xf>
    <xf numFmtId="1" fontId="2" fillId="13" borderId="23" xfId="0" applyNumberFormat="1" applyFont="1" applyFill="1" applyBorder="1" applyAlignment="1">
      <alignment horizontal="center"/>
    </xf>
    <xf numFmtId="1" fontId="6" fillId="13" borderId="12" xfId="0" applyNumberFormat="1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 vertical="top"/>
    </xf>
    <xf numFmtId="0" fontId="2" fillId="13" borderId="23" xfId="0" applyFont="1" applyFill="1" applyBorder="1" applyAlignment="1">
      <alignment horizontal="center" vertical="top"/>
    </xf>
    <xf numFmtId="0" fontId="4" fillId="13" borderId="23" xfId="0" applyFont="1" applyFill="1" applyBorder="1" applyAlignment="1">
      <alignment horizontal="center" vertical="top"/>
    </xf>
    <xf numFmtId="0" fontId="5" fillId="13" borderId="12" xfId="0" applyFont="1" applyFill="1" applyBorder="1" applyAlignment="1">
      <alignment horizontal="center" vertical="top"/>
    </xf>
    <xf numFmtId="1" fontId="0" fillId="13" borderId="22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1" fontId="6" fillId="13" borderId="7" xfId="0" applyNumberFormat="1" applyFont="1" applyFill="1" applyBorder="1" applyAlignment="1">
      <alignment horizontal="center"/>
    </xf>
    <xf numFmtId="1" fontId="2" fillId="13" borderId="7" xfId="0" applyNumberFormat="1" applyFont="1" applyFill="1" applyBorder="1" applyAlignment="1">
      <alignment horizontal="center"/>
    </xf>
    <xf numFmtId="1" fontId="2" fillId="13" borderId="17" xfId="0" applyNumberFormat="1" applyFont="1" applyFill="1" applyBorder="1" applyAlignment="1">
      <alignment horizontal="center"/>
    </xf>
    <xf numFmtId="1" fontId="18" fillId="13" borderId="17" xfId="0" applyNumberFormat="1" applyFont="1" applyFill="1" applyBorder="1" applyAlignment="1">
      <alignment horizontal="center"/>
    </xf>
    <xf numFmtId="1" fontId="6" fillId="13" borderId="17" xfId="0" applyNumberFormat="1" applyFont="1" applyFill="1" applyBorder="1" applyAlignment="1">
      <alignment horizontal="center"/>
    </xf>
    <xf numFmtId="1" fontId="6" fillId="13" borderId="8" xfId="0" applyNumberFormat="1" applyFont="1" applyFill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25" xfId="0" applyNumberFormat="1" applyFont="1" applyFill="1" applyBorder="1" applyAlignment="1">
      <alignment horizontal="center"/>
    </xf>
    <xf numFmtId="1" fontId="6" fillId="11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7" borderId="7" xfId="0" applyFont="1" applyFill="1" applyBorder="1" applyAlignment="1">
      <alignment horizontal="center" vertical="top"/>
    </xf>
    <xf numFmtId="0" fontId="6" fillId="11" borderId="7" xfId="0" applyFont="1" applyFill="1" applyBorder="1" applyAlignment="1">
      <alignment horizontal="center" vertical="top"/>
    </xf>
    <xf numFmtId="1" fontId="2" fillId="17" borderId="11" xfId="0" applyNumberFormat="1" applyFont="1" applyFill="1" applyBorder="1" applyAlignment="1">
      <alignment horizontal="center"/>
    </xf>
    <xf numFmtId="1" fontId="6" fillId="17" borderId="11" xfId="0" applyNumberFormat="1" applyFont="1" applyFill="1" applyBorder="1" applyAlignment="1">
      <alignment horizontal="center"/>
    </xf>
    <xf numFmtId="1" fontId="6" fillId="17" borderId="12" xfId="0" applyNumberFormat="1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 vertical="top"/>
    </xf>
    <xf numFmtId="0" fontId="6" fillId="17" borderId="11" xfId="0" applyFont="1" applyFill="1" applyBorder="1" applyAlignment="1">
      <alignment horizontal="center" vertical="top"/>
    </xf>
    <xf numFmtId="0" fontId="6" fillId="17" borderId="12" xfId="0" applyFont="1" applyFill="1" applyBorder="1" applyAlignment="1">
      <alignment horizontal="center" vertical="top"/>
    </xf>
    <xf numFmtId="0" fontId="4" fillId="17" borderId="11" xfId="0" applyFont="1" applyFill="1" applyBorder="1" applyAlignment="1">
      <alignment horizontal="center" vertical="top"/>
    </xf>
    <xf numFmtId="0" fontId="5" fillId="17" borderId="11" xfId="0" applyFont="1" applyFill="1" applyBorder="1" applyAlignment="1">
      <alignment horizontal="center" vertical="top"/>
    </xf>
    <xf numFmtId="0" fontId="5" fillId="17" borderId="12" xfId="0" applyFont="1" applyFill="1" applyBorder="1" applyAlignment="1">
      <alignment horizontal="center" vertical="top"/>
    </xf>
    <xf numFmtId="0" fontId="1" fillId="17" borderId="5" xfId="0" applyFont="1" applyFill="1" applyBorder="1" applyAlignment="1">
      <alignment vertical="top"/>
    </xf>
    <xf numFmtId="0" fontId="7" fillId="17" borderId="6" xfId="0" applyFont="1" applyFill="1" applyBorder="1" applyAlignment="1">
      <alignment vertical="top"/>
    </xf>
    <xf numFmtId="0" fontId="4" fillId="17" borderId="25" xfId="0" applyFont="1" applyFill="1" applyBorder="1" applyAlignment="1">
      <alignment horizontal="center" vertical="top"/>
    </xf>
    <xf numFmtId="0" fontId="5" fillId="17" borderId="25" xfId="0" applyFont="1" applyFill="1" applyBorder="1" applyAlignment="1">
      <alignment horizontal="center" vertical="top"/>
    </xf>
    <xf numFmtId="0" fontId="5" fillId="17" borderId="30" xfId="0" applyFont="1" applyFill="1" applyBorder="1" applyAlignment="1">
      <alignment horizontal="center" vertical="top"/>
    </xf>
    <xf numFmtId="0" fontId="4" fillId="17" borderId="7" xfId="0" applyFont="1" applyFill="1" applyBorder="1" applyAlignment="1">
      <alignment horizontal="center" vertical="top"/>
    </xf>
    <xf numFmtId="0" fontId="5" fillId="17" borderId="7" xfId="0" applyFont="1" applyFill="1" applyBorder="1" applyAlignment="1">
      <alignment horizontal="center" vertical="top"/>
    </xf>
    <xf numFmtId="0" fontId="5" fillId="17" borderId="8" xfId="0" applyFont="1" applyFill="1" applyBorder="1" applyAlignment="1">
      <alignment horizontal="center" vertical="top"/>
    </xf>
    <xf numFmtId="0" fontId="1" fillId="17" borderId="21" xfId="0" applyFont="1" applyFill="1" applyBorder="1" applyAlignment="1">
      <alignment vertical="top"/>
    </xf>
    <xf numFmtId="0" fontId="7" fillId="17" borderId="5" xfId="0" applyFont="1" applyFill="1" applyBorder="1" applyAlignment="1">
      <alignment vertical="top"/>
    </xf>
    <xf numFmtId="0" fontId="4" fillId="17" borderId="24" xfId="0" applyFont="1" applyFill="1" applyBorder="1" applyAlignment="1">
      <alignment horizontal="center" vertical="top"/>
    </xf>
    <xf numFmtId="1" fontId="2" fillId="17" borderId="23" xfId="0" applyNumberFormat="1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 vertical="top"/>
    </xf>
    <xf numFmtId="0" fontId="4" fillId="17" borderId="23" xfId="0" applyFont="1" applyFill="1" applyBorder="1" applyAlignment="1">
      <alignment horizontal="center" vertical="top"/>
    </xf>
    <xf numFmtId="0" fontId="4" fillId="17" borderId="22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23" fillId="14" borderId="11" xfId="0" applyNumberFormat="1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 vertical="top"/>
    </xf>
    <xf numFmtId="0" fontId="1" fillId="8" borderId="18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0" fontId="6" fillId="8" borderId="9" xfId="0" applyFont="1" applyFill="1" applyBorder="1" applyAlignment="1">
      <alignment vertical="top"/>
    </xf>
    <xf numFmtId="0" fontId="1" fillId="16" borderId="9" xfId="0" applyFont="1" applyFill="1" applyBorder="1" applyAlignment="1">
      <alignment horizontal="center" vertical="top"/>
    </xf>
    <xf numFmtId="0" fontId="7" fillId="16" borderId="9" xfId="0" applyFont="1" applyFill="1" applyBorder="1" applyAlignment="1">
      <alignment horizontal="center" vertical="top"/>
    </xf>
    <xf numFmtId="1" fontId="23" fillId="11" borderId="11" xfId="0" applyNumberFormat="1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 vertical="top"/>
    </xf>
    <xf numFmtId="0" fontId="26" fillId="0" borderId="11" xfId="0" applyNumberFormat="1" applyFont="1" applyBorder="1" applyAlignment="1">
      <alignment horizontal="left"/>
    </xf>
    <xf numFmtId="1" fontId="6" fillId="11" borderId="13" xfId="0" applyNumberFormat="1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 vertical="top"/>
    </xf>
    <xf numFmtId="0" fontId="7" fillId="14" borderId="11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center" vertical="top"/>
    </xf>
    <xf numFmtId="0" fontId="14" fillId="0" borderId="1" xfId="0" applyFont="1" applyBorder="1"/>
    <xf numFmtId="0" fontId="2" fillId="0" borderId="20" xfId="0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14" fillId="12" borderId="1" xfId="0" applyNumberFormat="1" applyFont="1" applyFill="1" applyBorder="1" applyAlignment="1">
      <alignment horizontal="left"/>
    </xf>
    <xf numFmtId="0" fontId="1" fillId="8" borderId="36" xfId="0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/>
    </xf>
    <xf numFmtId="0" fontId="0" fillId="8" borderId="40" xfId="0" applyFill="1" applyBorder="1" applyAlignment="1">
      <alignment horizontal="center" vertical="top"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8" borderId="41" xfId="0" applyFill="1" applyBorder="1" applyAlignment="1">
      <alignment horizontal="center" vertical="top"/>
    </xf>
    <xf numFmtId="0" fontId="1" fillId="8" borderId="29" xfId="0" applyFont="1" applyFill="1" applyBorder="1" applyAlignment="1">
      <alignment horizontal="center" vertical="top"/>
    </xf>
    <xf numFmtId="0" fontId="0" fillId="8" borderId="32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/>
    </xf>
    <xf numFmtId="0" fontId="0" fillId="8" borderId="3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0" fillId="0" borderId="32" xfId="0" applyBorder="1" applyAlignment="1"/>
    <xf numFmtId="0" fontId="1" fillId="8" borderId="32" xfId="0" applyFont="1" applyFill="1" applyBorder="1" applyAlignment="1">
      <alignment horizontal="center" vertical="top"/>
    </xf>
    <xf numFmtId="0" fontId="1" fillId="8" borderId="38" xfId="0" applyFont="1" applyFill="1" applyBorder="1" applyAlignment="1">
      <alignment horizontal="center" vertical="top"/>
    </xf>
    <xf numFmtId="0" fontId="0" fillId="8" borderId="40" xfId="0" applyFill="1" applyBorder="1" applyAlignment="1"/>
    <xf numFmtId="0" fontId="0" fillId="8" borderId="41" xfId="0" applyFill="1" applyBorder="1" applyAlignment="1"/>
    <xf numFmtId="0" fontId="1" fillId="0" borderId="36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8" borderId="21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8" borderId="51" xfId="0" applyFont="1" applyFill="1" applyBorder="1" applyAlignment="1">
      <alignment horizontal="center" vertical="top"/>
    </xf>
    <xf numFmtId="0" fontId="1" fillId="8" borderId="52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CCFF"/>
      <color rgb="FFFF3300"/>
      <color rgb="FF66FFFF"/>
      <color rgb="FFFFFF66"/>
      <color rgb="FF99FFCC"/>
      <color rgb="FFFF66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R41"/>
  <sheetViews>
    <sheetView zoomScale="102" zoomScaleNormal="102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M2" sqref="AM2:AP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1" spans="1:44" ht="13.5" thickBot="1"/>
    <row r="2" spans="1:44" s="3" customFormat="1" ht="13.5" thickBot="1">
      <c r="B2" s="196" t="s">
        <v>311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1"/>
      <c r="S2" s="809" t="s">
        <v>308</v>
      </c>
      <c r="T2" s="810"/>
      <c r="U2" s="810"/>
      <c r="V2" s="810"/>
      <c r="W2" s="810"/>
      <c r="X2" s="810"/>
      <c r="Y2" s="810"/>
      <c r="Z2" s="810"/>
      <c r="AA2" s="812"/>
      <c r="AB2" s="812"/>
      <c r="AC2" s="809" t="s">
        <v>363</v>
      </c>
      <c r="AD2" s="813"/>
      <c r="AE2" s="813"/>
      <c r="AF2" s="813"/>
      <c r="AG2" s="813"/>
      <c r="AH2" s="813"/>
      <c r="AI2" s="813"/>
      <c r="AJ2" s="813"/>
      <c r="AK2" s="813"/>
      <c r="AL2" s="814"/>
      <c r="AM2" s="815" t="s">
        <v>364</v>
      </c>
      <c r="AN2" s="816"/>
      <c r="AO2" s="816"/>
      <c r="AP2" s="817"/>
    </row>
    <row r="3" spans="1:44">
      <c r="B3" s="348" t="s">
        <v>319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183" t="s">
        <v>6</v>
      </c>
      <c r="L3" s="182"/>
      <c r="M3" s="179" t="s">
        <v>6</v>
      </c>
      <c r="N3" s="178"/>
      <c r="O3" s="178" t="s">
        <v>6</v>
      </c>
      <c r="P3" s="180"/>
      <c r="Q3" s="179" t="s">
        <v>6</v>
      </c>
      <c r="R3" s="301"/>
      <c r="S3" s="649" t="s">
        <v>6</v>
      </c>
      <c r="T3" s="650"/>
      <c r="U3" s="651" t="s">
        <v>6</v>
      </c>
      <c r="V3" s="651"/>
      <c r="W3" s="651" t="s">
        <v>6</v>
      </c>
      <c r="X3" s="651"/>
      <c r="Y3" s="651" t="s">
        <v>6</v>
      </c>
      <c r="Z3" s="651"/>
      <c r="AA3" s="651" t="s">
        <v>6</v>
      </c>
      <c r="AB3" s="652"/>
      <c r="AC3" s="504" t="s">
        <v>6</v>
      </c>
      <c r="AD3" s="505"/>
      <c r="AE3" s="505" t="s">
        <v>6</v>
      </c>
      <c r="AF3" s="505"/>
      <c r="AG3" s="505" t="s">
        <v>6</v>
      </c>
      <c r="AH3" s="505"/>
      <c r="AI3" s="505" t="s">
        <v>6</v>
      </c>
      <c r="AJ3" s="506"/>
      <c r="AK3" s="505" t="s">
        <v>6</v>
      </c>
      <c r="AL3" s="507"/>
      <c r="AM3" s="451" t="s">
        <v>6</v>
      </c>
      <c r="AN3" s="89"/>
      <c r="AO3" s="90" t="s">
        <v>6</v>
      </c>
      <c r="AP3" s="91"/>
    </row>
    <row r="4" spans="1:44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9</v>
      </c>
      <c r="H4" s="114" t="s">
        <v>5</v>
      </c>
      <c r="I4" s="115" t="s">
        <v>10</v>
      </c>
      <c r="J4" s="116" t="s">
        <v>5</v>
      </c>
      <c r="K4" s="158" t="s">
        <v>19</v>
      </c>
      <c r="L4" s="109" t="s">
        <v>5</v>
      </c>
      <c r="M4" s="110" t="s">
        <v>1</v>
      </c>
      <c r="N4" s="109" t="s">
        <v>5</v>
      </c>
      <c r="O4" s="110" t="s">
        <v>2</v>
      </c>
      <c r="P4" s="111" t="s">
        <v>5</v>
      </c>
      <c r="Q4" s="110" t="s">
        <v>278</v>
      </c>
      <c r="R4" s="159" t="s">
        <v>5</v>
      </c>
      <c r="S4" s="653" t="s">
        <v>19</v>
      </c>
      <c r="T4" s="654" t="s">
        <v>5</v>
      </c>
      <c r="U4" s="655" t="s">
        <v>23</v>
      </c>
      <c r="V4" s="654" t="s">
        <v>5</v>
      </c>
      <c r="W4" s="655" t="s">
        <v>1</v>
      </c>
      <c r="X4" s="654" t="s">
        <v>5</v>
      </c>
      <c r="Y4" s="655" t="s">
        <v>2</v>
      </c>
      <c r="Z4" s="654" t="s">
        <v>5</v>
      </c>
      <c r="AA4" s="655" t="s">
        <v>304</v>
      </c>
      <c r="AB4" s="656" t="s">
        <v>5</v>
      </c>
      <c r="AC4" s="406" t="s">
        <v>19</v>
      </c>
      <c r="AD4" s="400" t="s">
        <v>5</v>
      </c>
      <c r="AE4" s="401" t="s">
        <v>23</v>
      </c>
      <c r="AF4" s="400" t="s">
        <v>5</v>
      </c>
      <c r="AG4" s="401" t="s">
        <v>1</v>
      </c>
      <c r="AH4" s="400" t="s">
        <v>5</v>
      </c>
      <c r="AI4" s="401" t="s">
        <v>2</v>
      </c>
      <c r="AJ4" s="400" t="s">
        <v>5</v>
      </c>
      <c r="AK4" s="401" t="s">
        <v>304</v>
      </c>
      <c r="AL4" s="407" t="s">
        <v>5</v>
      </c>
      <c r="AM4" s="452" t="s">
        <v>21</v>
      </c>
      <c r="AN4" s="106" t="s">
        <v>5</v>
      </c>
      <c r="AO4" s="107" t="s">
        <v>22</v>
      </c>
      <c r="AP4" s="108" t="s">
        <v>5</v>
      </c>
    </row>
    <row r="5" spans="1:44" ht="13.15" customHeight="1">
      <c r="A5" s="481">
        <v>1</v>
      </c>
      <c r="B5" s="482" t="s">
        <v>162</v>
      </c>
      <c r="C5" s="199" t="s">
        <v>39</v>
      </c>
      <c r="D5" s="10">
        <f t="shared" ref="D5:D34" si="0">F5+E5</f>
        <v>146</v>
      </c>
      <c r="E5" s="31">
        <f>SUM(L5+N5+X5+AH5)</f>
        <v>96</v>
      </c>
      <c r="F5" s="99">
        <f>H5+R5</f>
        <v>50</v>
      </c>
      <c r="G5" s="53">
        <v>1</v>
      </c>
      <c r="H5" s="338">
        <v>25</v>
      </c>
      <c r="I5" s="11">
        <v>1</v>
      </c>
      <c r="J5" s="12">
        <v>16</v>
      </c>
      <c r="K5" s="571">
        <v>2</v>
      </c>
      <c r="L5" s="337">
        <v>21</v>
      </c>
      <c r="M5" s="529">
        <v>1</v>
      </c>
      <c r="N5" s="337">
        <v>25</v>
      </c>
      <c r="O5" s="529">
        <v>1</v>
      </c>
      <c r="P5" s="530">
        <v>16</v>
      </c>
      <c r="Q5" s="529">
        <v>1</v>
      </c>
      <c r="R5" s="339">
        <v>25</v>
      </c>
      <c r="S5" s="657">
        <v>2</v>
      </c>
      <c r="T5" s="658">
        <v>21</v>
      </c>
      <c r="U5" s="659">
        <v>1</v>
      </c>
      <c r="V5" s="660">
        <v>16</v>
      </c>
      <c r="W5" s="659">
        <v>1</v>
      </c>
      <c r="X5" s="337">
        <v>25</v>
      </c>
      <c r="Y5" s="659">
        <v>1</v>
      </c>
      <c r="Z5" s="660">
        <v>16</v>
      </c>
      <c r="AA5" s="659">
        <v>1</v>
      </c>
      <c r="AB5" s="661">
        <v>8</v>
      </c>
      <c r="AC5" s="408">
        <v>2</v>
      </c>
      <c r="AD5" s="533">
        <v>21</v>
      </c>
      <c r="AE5" s="379">
        <v>1</v>
      </c>
      <c r="AF5" s="533">
        <v>16</v>
      </c>
      <c r="AG5" s="379">
        <v>1</v>
      </c>
      <c r="AH5" s="337">
        <v>25</v>
      </c>
      <c r="AI5" s="379">
        <v>1</v>
      </c>
      <c r="AJ5" s="380">
        <v>16</v>
      </c>
      <c r="AK5" s="379">
        <v>1</v>
      </c>
      <c r="AL5" s="404">
        <v>8</v>
      </c>
      <c r="AM5" s="24"/>
      <c r="AN5" s="21"/>
      <c r="AO5" s="20"/>
      <c r="AP5" s="21"/>
    </row>
    <row r="6" spans="1:44" ht="13.15" customHeight="1">
      <c r="A6" s="481">
        <v>2</v>
      </c>
      <c r="B6" s="482" t="s">
        <v>172</v>
      </c>
      <c r="C6" s="199" t="s">
        <v>31</v>
      </c>
      <c r="D6" s="10">
        <f t="shared" si="0"/>
        <v>138</v>
      </c>
      <c r="E6" s="31">
        <f>SUM(L6+N6+T6+AD6)</f>
        <v>96</v>
      </c>
      <c r="F6" s="99">
        <f>H6+R6</f>
        <v>42</v>
      </c>
      <c r="G6" s="53">
        <v>2</v>
      </c>
      <c r="H6" s="338">
        <v>21</v>
      </c>
      <c r="I6" s="11">
        <v>2</v>
      </c>
      <c r="J6" s="302">
        <v>13</v>
      </c>
      <c r="K6" s="571">
        <v>1</v>
      </c>
      <c r="L6" s="337">
        <v>25</v>
      </c>
      <c r="M6" s="529">
        <v>2</v>
      </c>
      <c r="N6" s="337">
        <v>21</v>
      </c>
      <c r="O6" s="529">
        <v>2</v>
      </c>
      <c r="P6" s="530">
        <v>13</v>
      </c>
      <c r="Q6" s="529">
        <v>2</v>
      </c>
      <c r="R6" s="339">
        <v>21</v>
      </c>
      <c r="S6" s="657">
        <v>1</v>
      </c>
      <c r="T6" s="342">
        <v>25</v>
      </c>
      <c r="U6" s="659">
        <v>2</v>
      </c>
      <c r="V6" s="660">
        <v>13</v>
      </c>
      <c r="W6" s="659">
        <v>2</v>
      </c>
      <c r="X6" s="660">
        <v>21</v>
      </c>
      <c r="Y6" s="659">
        <v>3</v>
      </c>
      <c r="Z6" s="660">
        <v>10</v>
      </c>
      <c r="AA6" s="659">
        <v>1</v>
      </c>
      <c r="AB6" s="661">
        <v>8</v>
      </c>
      <c r="AC6" s="408">
        <v>1</v>
      </c>
      <c r="AD6" s="342">
        <v>25</v>
      </c>
      <c r="AE6" s="379">
        <v>3</v>
      </c>
      <c r="AF6" s="533">
        <v>10</v>
      </c>
      <c r="AG6" s="379">
        <v>2</v>
      </c>
      <c r="AH6" s="380">
        <v>21</v>
      </c>
      <c r="AI6" s="379">
        <v>4</v>
      </c>
      <c r="AJ6" s="380">
        <v>8</v>
      </c>
      <c r="AK6" s="379">
        <v>1</v>
      </c>
      <c r="AL6" s="404">
        <v>8</v>
      </c>
      <c r="AM6" s="24"/>
      <c r="AN6" s="21"/>
      <c r="AO6" s="20"/>
      <c r="AP6" s="21"/>
    </row>
    <row r="7" spans="1:44" s="2" customFormat="1" ht="13.15" customHeight="1">
      <c r="A7" s="481">
        <v>3</v>
      </c>
      <c r="B7" s="482" t="s">
        <v>166</v>
      </c>
      <c r="C7" s="199" t="s">
        <v>35</v>
      </c>
      <c r="D7" s="10">
        <f t="shared" si="0"/>
        <v>98</v>
      </c>
      <c r="E7" s="31">
        <f>SUM(N7+P7+AF7+AJ7)</f>
        <v>65</v>
      </c>
      <c r="F7" s="99">
        <f>J7+R7</f>
        <v>33</v>
      </c>
      <c r="G7" s="53">
        <v>0</v>
      </c>
      <c r="H7" s="13">
        <v>0</v>
      </c>
      <c r="I7" s="11">
        <v>1</v>
      </c>
      <c r="J7" s="339">
        <v>16</v>
      </c>
      <c r="K7" s="571">
        <v>5</v>
      </c>
      <c r="L7" s="530">
        <v>14</v>
      </c>
      <c r="M7" s="529">
        <v>3</v>
      </c>
      <c r="N7" s="337">
        <v>17</v>
      </c>
      <c r="O7" s="529">
        <v>1</v>
      </c>
      <c r="P7" s="337">
        <v>16</v>
      </c>
      <c r="Q7" s="529">
        <v>3</v>
      </c>
      <c r="R7" s="339">
        <v>17</v>
      </c>
      <c r="S7" s="657"/>
      <c r="T7" s="658"/>
      <c r="U7" s="659">
        <v>1</v>
      </c>
      <c r="V7" s="660">
        <v>16</v>
      </c>
      <c r="W7" s="659">
        <v>4</v>
      </c>
      <c r="X7" s="660">
        <v>15</v>
      </c>
      <c r="Y7" s="659">
        <v>1</v>
      </c>
      <c r="Z7" s="660">
        <v>16</v>
      </c>
      <c r="AA7" s="659">
        <v>1</v>
      </c>
      <c r="AB7" s="661">
        <v>8</v>
      </c>
      <c r="AC7" s="408">
        <v>8</v>
      </c>
      <c r="AD7" s="533">
        <v>11</v>
      </c>
      <c r="AE7" s="379">
        <v>1</v>
      </c>
      <c r="AF7" s="342">
        <v>16</v>
      </c>
      <c r="AG7" s="379">
        <v>5</v>
      </c>
      <c r="AH7" s="380">
        <v>14</v>
      </c>
      <c r="AI7" s="379">
        <v>1</v>
      </c>
      <c r="AJ7" s="337">
        <v>16</v>
      </c>
      <c r="AK7" s="379">
        <v>1</v>
      </c>
      <c r="AL7" s="404">
        <v>8</v>
      </c>
      <c r="AM7" s="24"/>
      <c r="AN7" s="21"/>
      <c r="AO7" s="20"/>
      <c r="AP7" s="21"/>
      <c r="AQ7" s="1"/>
      <c r="AR7" s="1"/>
    </row>
    <row r="8" spans="1:44" ht="13.15" customHeight="1">
      <c r="A8" s="481">
        <v>4</v>
      </c>
      <c r="B8" s="484" t="s">
        <v>207</v>
      </c>
      <c r="C8" s="199" t="s">
        <v>46</v>
      </c>
      <c r="D8" s="10">
        <f t="shared" si="0"/>
        <v>89</v>
      </c>
      <c r="E8" s="31">
        <f>SUM(T8+X8+AD8+AH8)</f>
        <v>66</v>
      </c>
      <c r="F8" s="99">
        <f>H8+R8</f>
        <v>23</v>
      </c>
      <c r="G8" s="53">
        <v>11</v>
      </c>
      <c r="H8" s="338">
        <v>8</v>
      </c>
      <c r="I8" s="11">
        <v>5</v>
      </c>
      <c r="J8" s="12">
        <v>7</v>
      </c>
      <c r="K8" s="571">
        <v>10</v>
      </c>
      <c r="L8" s="530">
        <v>9</v>
      </c>
      <c r="M8" s="529">
        <v>10</v>
      </c>
      <c r="N8" s="530">
        <v>9</v>
      </c>
      <c r="O8" s="529">
        <v>4</v>
      </c>
      <c r="P8" s="530">
        <v>8</v>
      </c>
      <c r="Q8" s="529">
        <v>4</v>
      </c>
      <c r="R8" s="339">
        <v>15</v>
      </c>
      <c r="S8" s="657">
        <v>4</v>
      </c>
      <c r="T8" s="342">
        <v>15</v>
      </c>
      <c r="U8" s="659">
        <v>7</v>
      </c>
      <c r="V8" s="660">
        <v>5</v>
      </c>
      <c r="W8" s="659">
        <v>3</v>
      </c>
      <c r="X8" s="337">
        <v>17</v>
      </c>
      <c r="Y8" s="659">
        <v>2</v>
      </c>
      <c r="Z8" s="660">
        <v>13</v>
      </c>
      <c r="AA8" s="659">
        <v>5</v>
      </c>
      <c r="AB8" s="661">
        <v>2</v>
      </c>
      <c r="AC8" s="408">
        <v>3</v>
      </c>
      <c r="AD8" s="342">
        <v>17</v>
      </c>
      <c r="AE8" s="379">
        <v>5</v>
      </c>
      <c r="AF8" s="533">
        <v>7</v>
      </c>
      <c r="AG8" s="379">
        <v>3</v>
      </c>
      <c r="AH8" s="337">
        <v>17</v>
      </c>
      <c r="AI8" s="379">
        <v>2</v>
      </c>
      <c r="AJ8" s="380">
        <v>13</v>
      </c>
      <c r="AK8" s="379">
        <v>6</v>
      </c>
      <c r="AL8" s="404">
        <v>1</v>
      </c>
      <c r="AM8" s="24"/>
      <c r="AN8" s="21"/>
      <c r="AO8" s="20"/>
      <c r="AP8" s="21"/>
    </row>
    <row r="9" spans="1:44" ht="13.15" customHeight="1">
      <c r="A9" s="481">
        <v>5</v>
      </c>
      <c r="B9" s="483" t="s">
        <v>239</v>
      </c>
      <c r="C9" s="200" t="s">
        <v>36</v>
      </c>
      <c r="D9" s="10">
        <f t="shared" si="0"/>
        <v>82</v>
      </c>
      <c r="E9" s="31">
        <f>SUM(L9+N9+T9+AD9)</f>
        <v>58</v>
      </c>
      <c r="F9" s="99">
        <f>H9+J9</f>
        <v>24</v>
      </c>
      <c r="G9" s="241">
        <v>5</v>
      </c>
      <c r="H9" s="343">
        <v>14</v>
      </c>
      <c r="I9" s="160">
        <v>3</v>
      </c>
      <c r="J9" s="344">
        <v>10</v>
      </c>
      <c r="K9" s="598">
        <v>4</v>
      </c>
      <c r="L9" s="345">
        <v>15</v>
      </c>
      <c r="M9" s="600">
        <v>6</v>
      </c>
      <c r="N9" s="345">
        <v>13</v>
      </c>
      <c r="O9" s="600">
        <v>3</v>
      </c>
      <c r="P9" s="599">
        <v>10</v>
      </c>
      <c r="Q9" s="600">
        <v>11</v>
      </c>
      <c r="R9" s="226">
        <v>8</v>
      </c>
      <c r="S9" s="662">
        <v>3</v>
      </c>
      <c r="T9" s="346">
        <v>17</v>
      </c>
      <c r="U9" s="664"/>
      <c r="V9" s="665"/>
      <c r="W9" s="664">
        <v>7</v>
      </c>
      <c r="X9" s="665">
        <v>12</v>
      </c>
      <c r="Y9" s="664"/>
      <c r="Z9" s="665"/>
      <c r="AA9" s="659">
        <v>2</v>
      </c>
      <c r="AB9" s="661">
        <v>6</v>
      </c>
      <c r="AC9" s="497">
        <v>6</v>
      </c>
      <c r="AD9" s="346">
        <v>13</v>
      </c>
      <c r="AE9" s="383">
        <v>8</v>
      </c>
      <c r="AF9" s="587">
        <v>4</v>
      </c>
      <c r="AG9" s="383">
        <v>8</v>
      </c>
      <c r="AH9" s="382">
        <v>11</v>
      </c>
      <c r="AI9" s="383">
        <v>8</v>
      </c>
      <c r="AJ9" s="382">
        <v>4</v>
      </c>
      <c r="AK9" s="383">
        <v>2</v>
      </c>
      <c r="AL9" s="498">
        <v>6</v>
      </c>
      <c r="AM9" s="367"/>
      <c r="AN9" s="164"/>
      <c r="AO9" s="163"/>
      <c r="AP9" s="164"/>
      <c r="AQ9" s="2"/>
      <c r="AR9" s="2"/>
    </row>
    <row r="10" spans="1:44" ht="13.15" customHeight="1">
      <c r="A10" s="481">
        <v>6</v>
      </c>
      <c r="B10" s="483" t="s">
        <v>240</v>
      </c>
      <c r="C10" s="200" t="s">
        <v>327</v>
      </c>
      <c r="D10" s="10">
        <f t="shared" si="0"/>
        <v>81</v>
      </c>
      <c r="E10" s="31">
        <f>SUM(T10+X10+AD10+AH10)</f>
        <v>57</v>
      </c>
      <c r="F10" s="99">
        <f>H10+R10</f>
        <v>24</v>
      </c>
      <c r="G10" s="241">
        <v>8</v>
      </c>
      <c r="H10" s="343">
        <v>11</v>
      </c>
      <c r="I10" s="160">
        <v>0</v>
      </c>
      <c r="J10" s="218">
        <v>0</v>
      </c>
      <c r="K10" s="598">
        <v>8</v>
      </c>
      <c r="L10" s="599">
        <v>11</v>
      </c>
      <c r="M10" s="600">
        <v>5</v>
      </c>
      <c r="N10" s="599">
        <v>14</v>
      </c>
      <c r="O10" s="600">
        <v>8</v>
      </c>
      <c r="P10" s="599">
        <v>4</v>
      </c>
      <c r="Q10" s="600">
        <v>6</v>
      </c>
      <c r="R10" s="344">
        <v>13</v>
      </c>
      <c r="S10" s="662">
        <v>5</v>
      </c>
      <c r="T10" s="346">
        <v>14</v>
      </c>
      <c r="U10" s="664">
        <v>6</v>
      </c>
      <c r="V10" s="665">
        <v>6</v>
      </c>
      <c r="W10" s="664">
        <v>5</v>
      </c>
      <c r="X10" s="345">
        <v>14</v>
      </c>
      <c r="Y10" s="664">
        <v>6</v>
      </c>
      <c r="Z10" s="665">
        <v>6</v>
      </c>
      <c r="AA10" s="659">
        <v>2</v>
      </c>
      <c r="AB10" s="661">
        <v>6</v>
      </c>
      <c r="AC10" s="497">
        <v>5</v>
      </c>
      <c r="AD10" s="346">
        <v>14</v>
      </c>
      <c r="AE10" s="383">
        <v>2</v>
      </c>
      <c r="AF10" s="587">
        <v>13</v>
      </c>
      <c r="AG10" s="383">
        <v>4</v>
      </c>
      <c r="AH10" s="345">
        <v>15</v>
      </c>
      <c r="AI10" s="383">
        <v>6</v>
      </c>
      <c r="AJ10" s="382">
        <v>6</v>
      </c>
      <c r="AK10" s="383">
        <v>2</v>
      </c>
      <c r="AL10" s="498">
        <v>6</v>
      </c>
      <c r="AM10" s="367"/>
      <c r="AN10" s="164"/>
      <c r="AO10" s="163"/>
      <c r="AP10" s="164"/>
      <c r="AQ10" s="2"/>
      <c r="AR10" s="2"/>
    </row>
    <row r="11" spans="1:44" ht="13.15" customHeight="1">
      <c r="A11" s="481">
        <v>7</v>
      </c>
      <c r="B11" s="484" t="s">
        <v>167</v>
      </c>
      <c r="C11" s="199" t="s">
        <v>36</v>
      </c>
      <c r="D11" s="10">
        <f t="shared" si="0"/>
        <v>70</v>
      </c>
      <c r="E11" s="31">
        <f>SUM(L11+N11+T11+AH11)</f>
        <v>49</v>
      </c>
      <c r="F11" s="99">
        <f>H11+R11</f>
        <v>21</v>
      </c>
      <c r="G11" s="293">
        <v>10</v>
      </c>
      <c r="H11" s="387">
        <v>9</v>
      </c>
      <c r="I11" s="52">
        <v>4</v>
      </c>
      <c r="J11" s="302">
        <v>8</v>
      </c>
      <c r="K11" s="571">
        <v>6</v>
      </c>
      <c r="L11" s="337">
        <v>13</v>
      </c>
      <c r="M11" s="529">
        <v>8</v>
      </c>
      <c r="N11" s="337">
        <v>11</v>
      </c>
      <c r="O11" s="529">
        <v>5</v>
      </c>
      <c r="P11" s="530">
        <v>7</v>
      </c>
      <c r="Q11" s="529">
        <v>7</v>
      </c>
      <c r="R11" s="339">
        <v>12</v>
      </c>
      <c r="S11" s="657">
        <v>7</v>
      </c>
      <c r="T11" s="342">
        <v>12</v>
      </c>
      <c r="U11" s="659">
        <v>3</v>
      </c>
      <c r="V11" s="660">
        <v>10</v>
      </c>
      <c r="W11" s="659">
        <v>9</v>
      </c>
      <c r="X11" s="660">
        <v>10</v>
      </c>
      <c r="Y11" s="659">
        <v>4</v>
      </c>
      <c r="Z11" s="660">
        <v>8</v>
      </c>
      <c r="AA11" s="659">
        <v>2</v>
      </c>
      <c r="AB11" s="661">
        <v>6</v>
      </c>
      <c r="AC11" s="408">
        <v>9</v>
      </c>
      <c r="AD11" s="533">
        <v>10</v>
      </c>
      <c r="AE11" s="379">
        <v>6</v>
      </c>
      <c r="AF11" s="533">
        <v>6</v>
      </c>
      <c r="AG11" s="379">
        <v>6</v>
      </c>
      <c r="AH11" s="337">
        <v>13</v>
      </c>
      <c r="AI11" s="379">
        <v>5</v>
      </c>
      <c r="AJ11" s="380">
        <v>7</v>
      </c>
      <c r="AK11" s="383">
        <v>2</v>
      </c>
      <c r="AL11" s="498">
        <v>6</v>
      </c>
      <c r="AM11" s="24"/>
      <c r="AN11" s="21"/>
      <c r="AO11" s="20"/>
      <c r="AP11" s="21"/>
    </row>
    <row r="12" spans="1:44" ht="13.15" customHeight="1">
      <c r="A12" s="481">
        <v>8</v>
      </c>
      <c r="B12" s="484" t="s">
        <v>201</v>
      </c>
      <c r="C12" s="285" t="s">
        <v>36</v>
      </c>
      <c r="D12" s="10">
        <f t="shared" si="0"/>
        <v>69</v>
      </c>
      <c r="E12" s="31">
        <f>SUM(L12+N12+P12)</f>
        <v>42</v>
      </c>
      <c r="F12" s="99">
        <f>H12+R12</f>
        <v>27</v>
      </c>
      <c r="G12" s="53">
        <v>6</v>
      </c>
      <c r="H12" s="338">
        <v>13</v>
      </c>
      <c r="I12" s="11">
        <v>3</v>
      </c>
      <c r="J12" s="12">
        <v>10</v>
      </c>
      <c r="K12" s="642">
        <v>3</v>
      </c>
      <c r="L12" s="386">
        <v>17</v>
      </c>
      <c r="M12" s="529">
        <v>4</v>
      </c>
      <c r="N12" s="337">
        <v>15</v>
      </c>
      <c r="O12" s="529">
        <v>3</v>
      </c>
      <c r="P12" s="386">
        <v>10</v>
      </c>
      <c r="Q12" s="643">
        <v>5</v>
      </c>
      <c r="R12" s="385">
        <v>14</v>
      </c>
      <c r="S12" s="657"/>
      <c r="T12" s="658"/>
      <c r="U12" s="659"/>
      <c r="V12" s="660"/>
      <c r="W12" s="659"/>
      <c r="X12" s="660"/>
      <c r="Y12" s="659"/>
      <c r="Z12" s="660"/>
      <c r="AA12" s="659"/>
      <c r="AB12" s="661"/>
      <c r="AC12" s="408"/>
      <c r="AD12" s="533"/>
      <c r="AE12" s="379"/>
      <c r="AF12" s="533"/>
      <c r="AG12" s="379"/>
      <c r="AH12" s="380"/>
      <c r="AI12" s="379"/>
      <c r="AJ12" s="380"/>
      <c r="AK12" s="379"/>
      <c r="AL12" s="404"/>
      <c r="AM12" s="24"/>
      <c r="AN12" s="21"/>
      <c r="AO12" s="20"/>
      <c r="AP12" s="21"/>
    </row>
    <row r="13" spans="1:44" ht="13.15" customHeight="1">
      <c r="A13" s="481">
        <v>9</v>
      </c>
      <c r="B13" s="485" t="s">
        <v>175</v>
      </c>
      <c r="C13" s="247" t="s">
        <v>37</v>
      </c>
      <c r="D13" s="10">
        <f t="shared" si="0"/>
        <v>66</v>
      </c>
      <c r="E13" s="31">
        <f>SUM(P13+V13+Z13+AF13)</f>
        <v>46</v>
      </c>
      <c r="F13" s="99">
        <f>H13+J13</f>
        <v>20</v>
      </c>
      <c r="G13" s="53">
        <v>12</v>
      </c>
      <c r="H13" s="338">
        <v>7</v>
      </c>
      <c r="I13" s="11">
        <v>2</v>
      </c>
      <c r="J13" s="339">
        <v>13</v>
      </c>
      <c r="K13" s="571">
        <v>12</v>
      </c>
      <c r="L13" s="530">
        <v>7</v>
      </c>
      <c r="M13" s="529">
        <v>12</v>
      </c>
      <c r="N13" s="530">
        <v>7</v>
      </c>
      <c r="O13" s="529">
        <v>2</v>
      </c>
      <c r="P13" s="337">
        <v>13</v>
      </c>
      <c r="Q13" s="529">
        <v>13</v>
      </c>
      <c r="R13" s="102">
        <v>6</v>
      </c>
      <c r="S13" s="657">
        <v>9</v>
      </c>
      <c r="T13" s="658">
        <v>10</v>
      </c>
      <c r="U13" s="659">
        <v>2</v>
      </c>
      <c r="V13" s="337">
        <v>13</v>
      </c>
      <c r="W13" s="659">
        <v>16</v>
      </c>
      <c r="X13" s="660">
        <v>3</v>
      </c>
      <c r="Y13" s="659">
        <v>3</v>
      </c>
      <c r="Z13" s="337">
        <v>10</v>
      </c>
      <c r="AA13" s="659">
        <v>1</v>
      </c>
      <c r="AB13" s="661">
        <v>8</v>
      </c>
      <c r="AC13" s="408">
        <v>14</v>
      </c>
      <c r="AD13" s="533">
        <v>5</v>
      </c>
      <c r="AE13" s="379">
        <v>3</v>
      </c>
      <c r="AF13" s="342">
        <v>10</v>
      </c>
      <c r="AG13" s="379"/>
      <c r="AH13" s="380"/>
      <c r="AI13" s="379">
        <v>4</v>
      </c>
      <c r="AJ13" s="380">
        <v>8</v>
      </c>
      <c r="AK13" s="379">
        <v>1</v>
      </c>
      <c r="AL13" s="404">
        <v>8</v>
      </c>
      <c r="AM13" s="24"/>
      <c r="AN13" s="21"/>
      <c r="AO13" s="20"/>
      <c r="AP13" s="21"/>
    </row>
    <row r="14" spans="1:44" ht="13.15" customHeight="1">
      <c r="A14" s="481">
        <v>10</v>
      </c>
      <c r="B14" s="485" t="s">
        <v>243</v>
      </c>
      <c r="C14" s="247" t="s">
        <v>44</v>
      </c>
      <c r="D14" s="10">
        <f t="shared" si="0"/>
        <v>63</v>
      </c>
      <c r="E14" s="31">
        <f>SUM(T14+AD14+AF14+AH14)</f>
        <v>53</v>
      </c>
      <c r="F14" s="99">
        <f>H14+R14</f>
        <v>10</v>
      </c>
      <c r="G14" s="53">
        <v>16</v>
      </c>
      <c r="H14" s="338">
        <v>3</v>
      </c>
      <c r="I14" s="160">
        <v>0</v>
      </c>
      <c r="J14" s="218">
        <v>0</v>
      </c>
      <c r="K14" s="598">
        <v>7</v>
      </c>
      <c r="L14" s="599">
        <v>12</v>
      </c>
      <c r="M14" s="600">
        <v>11</v>
      </c>
      <c r="N14" s="599">
        <v>8</v>
      </c>
      <c r="O14" s="600">
        <v>8</v>
      </c>
      <c r="P14" s="599">
        <v>4</v>
      </c>
      <c r="Q14" s="600">
        <v>12</v>
      </c>
      <c r="R14" s="344">
        <v>7</v>
      </c>
      <c r="S14" s="662">
        <v>6</v>
      </c>
      <c r="T14" s="346">
        <v>13</v>
      </c>
      <c r="U14" s="664">
        <v>6</v>
      </c>
      <c r="V14" s="665">
        <v>6</v>
      </c>
      <c r="W14" s="664">
        <v>8</v>
      </c>
      <c r="X14" s="665">
        <v>11</v>
      </c>
      <c r="Y14" s="664">
        <v>6</v>
      </c>
      <c r="Z14" s="665">
        <v>6</v>
      </c>
      <c r="AA14" s="664"/>
      <c r="AB14" s="666"/>
      <c r="AC14" s="497">
        <v>4</v>
      </c>
      <c r="AD14" s="346">
        <v>15</v>
      </c>
      <c r="AE14" s="383">
        <v>2</v>
      </c>
      <c r="AF14" s="346">
        <v>13</v>
      </c>
      <c r="AG14" s="383">
        <v>7</v>
      </c>
      <c r="AH14" s="345">
        <v>12</v>
      </c>
      <c r="AI14" s="383">
        <v>6</v>
      </c>
      <c r="AJ14" s="382">
        <v>6</v>
      </c>
      <c r="AK14" s="379">
        <v>5</v>
      </c>
      <c r="AL14" s="404">
        <v>2</v>
      </c>
      <c r="AM14" s="367"/>
      <c r="AN14" s="164"/>
      <c r="AO14" s="163"/>
      <c r="AP14" s="164"/>
      <c r="AQ14" s="2"/>
      <c r="AR14" s="2"/>
    </row>
    <row r="15" spans="1:44" ht="13.15" customHeight="1">
      <c r="A15" s="481">
        <v>11</v>
      </c>
      <c r="B15" s="485" t="s">
        <v>169</v>
      </c>
      <c r="C15" s="199" t="s">
        <v>36</v>
      </c>
      <c r="D15" s="10">
        <f t="shared" si="0"/>
        <v>60</v>
      </c>
      <c r="E15" s="31">
        <f>SUM(V15+X15+Z15+AH15)</f>
        <v>35</v>
      </c>
      <c r="F15" s="99">
        <f>H15+R15</f>
        <v>25</v>
      </c>
      <c r="G15" s="53">
        <v>4</v>
      </c>
      <c r="H15" s="338">
        <v>15</v>
      </c>
      <c r="I15" s="11">
        <v>4</v>
      </c>
      <c r="J15" s="12">
        <v>8</v>
      </c>
      <c r="K15" s="571">
        <v>14</v>
      </c>
      <c r="L15" s="530">
        <v>5</v>
      </c>
      <c r="M15" s="529"/>
      <c r="N15" s="530"/>
      <c r="O15" s="529">
        <v>5</v>
      </c>
      <c r="P15" s="530">
        <v>7</v>
      </c>
      <c r="Q15" s="529">
        <v>9</v>
      </c>
      <c r="R15" s="339">
        <v>10</v>
      </c>
      <c r="S15" s="657"/>
      <c r="T15" s="658"/>
      <c r="U15" s="659">
        <v>3</v>
      </c>
      <c r="V15" s="337">
        <v>10</v>
      </c>
      <c r="W15" s="659">
        <v>10</v>
      </c>
      <c r="X15" s="337">
        <v>9</v>
      </c>
      <c r="Y15" s="659">
        <v>4</v>
      </c>
      <c r="Z15" s="337">
        <v>8</v>
      </c>
      <c r="AA15" s="659">
        <v>2</v>
      </c>
      <c r="AB15" s="661">
        <v>6</v>
      </c>
      <c r="AC15" s="408"/>
      <c r="AD15" s="533"/>
      <c r="AE15" s="379">
        <v>6</v>
      </c>
      <c r="AF15" s="533">
        <v>6</v>
      </c>
      <c r="AG15" s="379">
        <v>11</v>
      </c>
      <c r="AH15" s="337">
        <v>8</v>
      </c>
      <c r="AI15" s="379">
        <v>5</v>
      </c>
      <c r="AJ15" s="380">
        <v>7</v>
      </c>
      <c r="AK15" s="383">
        <v>2</v>
      </c>
      <c r="AL15" s="498">
        <v>6</v>
      </c>
      <c r="AM15" s="24"/>
      <c r="AN15" s="21"/>
      <c r="AO15" s="20"/>
      <c r="AP15" s="21"/>
    </row>
    <row r="16" spans="1:44" ht="13.15" customHeight="1">
      <c r="A16" s="481">
        <v>12</v>
      </c>
      <c r="B16" s="482" t="s">
        <v>174</v>
      </c>
      <c r="C16" s="198" t="s">
        <v>105</v>
      </c>
      <c r="D16" s="10">
        <f t="shared" si="0"/>
        <v>60</v>
      </c>
      <c r="E16" s="31">
        <f>SUM(P16+Z16+AF16+AJ16)</f>
        <v>41</v>
      </c>
      <c r="F16" s="99">
        <f>H16+J16</f>
        <v>19</v>
      </c>
      <c r="G16" s="53">
        <v>7</v>
      </c>
      <c r="H16" s="338">
        <v>12</v>
      </c>
      <c r="I16" s="11">
        <v>5</v>
      </c>
      <c r="J16" s="339">
        <v>7</v>
      </c>
      <c r="K16" s="571">
        <v>17</v>
      </c>
      <c r="L16" s="530">
        <v>2</v>
      </c>
      <c r="M16" s="529">
        <v>16</v>
      </c>
      <c r="N16" s="530">
        <v>3</v>
      </c>
      <c r="O16" s="529">
        <v>4</v>
      </c>
      <c r="P16" s="337">
        <v>8</v>
      </c>
      <c r="Q16" s="529">
        <v>15</v>
      </c>
      <c r="R16" s="102">
        <v>4</v>
      </c>
      <c r="S16" s="657">
        <v>17</v>
      </c>
      <c r="T16" s="658">
        <v>2</v>
      </c>
      <c r="U16" s="659">
        <v>7</v>
      </c>
      <c r="V16" s="660">
        <v>5</v>
      </c>
      <c r="W16" s="659">
        <v>17</v>
      </c>
      <c r="X16" s="660">
        <v>2</v>
      </c>
      <c r="Y16" s="659">
        <v>2</v>
      </c>
      <c r="Z16" s="337">
        <v>13</v>
      </c>
      <c r="AA16" s="659">
        <v>5</v>
      </c>
      <c r="AB16" s="661">
        <v>2</v>
      </c>
      <c r="AC16" s="408">
        <v>16</v>
      </c>
      <c r="AD16" s="533">
        <v>3</v>
      </c>
      <c r="AE16" s="379">
        <v>5</v>
      </c>
      <c r="AF16" s="342">
        <v>7</v>
      </c>
      <c r="AG16" s="379"/>
      <c r="AH16" s="380"/>
      <c r="AI16" s="379">
        <v>2</v>
      </c>
      <c r="AJ16" s="337">
        <v>13</v>
      </c>
      <c r="AK16" s="379">
        <v>6</v>
      </c>
      <c r="AL16" s="404">
        <v>1</v>
      </c>
      <c r="AM16" s="24"/>
      <c r="AN16" s="21"/>
      <c r="AO16" s="20"/>
      <c r="AP16" s="21"/>
    </row>
    <row r="17" spans="1:44" s="2" customFormat="1" ht="13.15" customHeight="1">
      <c r="A17" s="481">
        <v>13</v>
      </c>
      <c r="B17" s="482" t="s">
        <v>168</v>
      </c>
      <c r="C17" s="199" t="s">
        <v>48</v>
      </c>
      <c r="D17" s="10">
        <f t="shared" si="0"/>
        <v>59</v>
      </c>
      <c r="E17" s="31">
        <f>SUM(L17+N17+P17+V17)</f>
        <v>33</v>
      </c>
      <c r="F17" s="99">
        <f>H17+R17</f>
        <v>26</v>
      </c>
      <c r="G17" s="53">
        <v>3</v>
      </c>
      <c r="H17" s="338">
        <v>17</v>
      </c>
      <c r="I17" s="11">
        <v>7</v>
      </c>
      <c r="J17" s="12">
        <v>5</v>
      </c>
      <c r="K17" s="571">
        <v>11</v>
      </c>
      <c r="L17" s="337">
        <v>8</v>
      </c>
      <c r="M17" s="529">
        <v>7</v>
      </c>
      <c r="N17" s="337">
        <v>12</v>
      </c>
      <c r="O17" s="529">
        <v>6</v>
      </c>
      <c r="P17" s="337">
        <v>6</v>
      </c>
      <c r="Q17" s="529">
        <v>10</v>
      </c>
      <c r="R17" s="339">
        <v>9</v>
      </c>
      <c r="S17" s="657">
        <v>13</v>
      </c>
      <c r="T17" s="658">
        <v>6</v>
      </c>
      <c r="U17" s="659">
        <v>5</v>
      </c>
      <c r="V17" s="337">
        <v>7</v>
      </c>
      <c r="W17" s="659">
        <v>13</v>
      </c>
      <c r="X17" s="660">
        <v>6</v>
      </c>
      <c r="Y17" s="659">
        <v>7</v>
      </c>
      <c r="Z17" s="660">
        <v>5</v>
      </c>
      <c r="AA17" s="659">
        <v>4</v>
      </c>
      <c r="AB17" s="661">
        <v>3</v>
      </c>
      <c r="AC17" s="408"/>
      <c r="AD17" s="533"/>
      <c r="AE17" s="379"/>
      <c r="AF17" s="533"/>
      <c r="AG17" s="379"/>
      <c r="AH17" s="380"/>
      <c r="AI17" s="379"/>
      <c r="AJ17" s="380"/>
      <c r="AK17" s="379"/>
      <c r="AL17" s="404"/>
      <c r="AM17" s="24"/>
      <c r="AN17" s="21"/>
      <c r="AO17" s="20"/>
      <c r="AP17" s="21"/>
      <c r="AQ17" s="1"/>
      <c r="AR17" s="1"/>
    </row>
    <row r="18" spans="1:44" ht="13.15" customHeight="1">
      <c r="A18" s="481">
        <v>14</v>
      </c>
      <c r="B18" s="486" t="s">
        <v>245</v>
      </c>
      <c r="C18" s="204" t="s">
        <v>43</v>
      </c>
      <c r="D18" s="10">
        <f t="shared" si="0"/>
        <v>49</v>
      </c>
      <c r="E18" s="31">
        <f>SUM(X18+AD18+AH18+AJ18)</f>
        <v>45</v>
      </c>
      <c r="F18" s="99">
        <f>H18+J18</f>
        <v>4</v>
      </c>
      <c r="G18" s="53">
        <v>18</v>
      </c>
      <c r="H18" s="338">
        <v>1</v>
      </c>
      <c r="I18" s="11">
        <v>9</v>
      </c>
      <c r="J18" s="339">
        <v>3</v>
      </c>
      <c r="K18" s="571">
        <v>9</v>
      </c>
      <c r="L18" s="530">
        <v>10</v>
      </c>
      <c r="M18" s="529">
        <v>9</v>
      </c>
      <c r="N18" s="530">
        <v>10</v>
      </c>
      <c r="O18" s="529">
        <v>7</v>
      </c>
      <c r="P18" s="530">
        <v>5</v>
      </c>
      <c r="Q18" s="529"/>
      <c r="R18" s="102"/>
      <c r="S18" s="657">
        <v>10</v>
      </c>
      <c r="T18" s="658">
        <v>9</v>
      </c>
      <c r="U18" s="659">
        <v>4</v>
      </c>
      <c r="V18" s="660">
        <v>8</v>
      </c>
      <c r="W18" s="659">
        <v>6</v>
      </c>
      <c r="X18" s="337">
        <v>13</v>
      </c>
      <c r="Y18" s="659">
        <v>5</v>
      </c>
      <c r="Z18" s="660">
        <v>7</v>
      </c>
      <c r="AA18" s="664">
        <v>3</v>
      </c>
      <c r="AB18" s="666">
        <v>4</v>
      </c>
      <c r="AC18" s="408">
        <v>7</v>
      </c>
      <c r="AD18" s="342">
        <v>12</v>
      </c>
      <c r="AE18" s="379">
        <v>4</v>
      </c>
      <c r="AF18" s="533">
        <v>8</v>
      </c>
      <c r="AG18" s="379">
        <v>9</v>
      </c>
      <c r="AH18" s="337">
        <v>10</v>
      </c>
      <c r="AI18" s="379">
        <v>3</v>
      </c>
      <c r="AJ18" s="337">
        <v>10</v>
      </c>
      <c r="AK18" s="383">
        <v>4</v>
      </c>
      <c r="AL18" s="498">
        <v>3</v>
      </c>
      <c r="AM18" s="33"/>
      <c r="AN18" s="21"/>
      <c r="AO18" s="30"/>
      <c r="AP18" s="21"/>
    </row>
    <row r="19" spans="1:44" s="2" customFormat="1" ht="13.15" customHeight="1">
      <c r="A19" s="1">
        <v>15</v>
      </c>
      <c r="B19" s="153" t="s">
        <v>171</v>
      </c>
      <c r="C19" s="199" t="s">
        <v>98</v>
      </c>
      <c r="D19" s="10">
        <f t="shared" si="0"/>
        <v>42</v>
      </c>
      <c r="E19" s="31">
        <f>SUM(N19+T19+X19+Z19)</f>
        <v>21</v>
      </c>
      <c r="F19" s="99">
        <f>H19+R19</f>
        <v>21</v>
      </c>
      <c r="G19" s="53">
        <v>9</v>
      </c>
      <c r="H19" s="338">
        <v>10</v>
      </c>
      <c r="I19" s="11">
        <v>6</v>
      </c>
      <c r="J19" s="12">
        <v>6</v>
      </c>
      <c r="K19" s="571"/>
      <c r="L19" s="530"/>
      <c r="M19" s="529">
        <v>14</v>
      </c>
      <c r="N19" s="337">
        <v>5</v>
      </c>
      <c r="O19" s="529">
        <v>9</v>
      </c>
      <c r="P19" s="530">
        <v>3</v>
      </c>
      <c r="Q19" s="529">
        <v>8</v>
      </c>
      <c r="R19" s="339">
        <v>11</v>
      </c>
      <c r="S19" s="657">
        <v>14</v>
      </c>
      <c r="T19" s="342">
        <v>5</v>
      </c>
      <c r="U19" s="664">
        <v>10</v>
      </c>
      <c r="V19" s="665">
        <v>2</v>
      </c>
      <c r="W19" s="659">
        <v>12</v>
      </c>
      <c r="X19" s="337">
        <v>7</v>
      </c>
      <c r="Y19" s="659">
        <v>8</v>
      </c>
      <c r="Z19" s="337">
        <v>4</v>
      </c>
      <c r="AA19" s="659">
        <v>6</v>
      </c>
      <c r="AB19" s="661">
        <v>1</v>
      </c>
      <c r="AC19" s="408">
        <v>17</v>
      </c>
      <c r="AD19" s="533">
        <v>2</v>
      </c>
      <c r="AE19" s="379">
        <v>11</v>
      </c>
      <c r="AF19" s="533">
        <v>1</v>
      </c>
      <c r="AG19" s="379"/>
      <c r="AH19" s="380"/>
      <c r="AI19" s="383">
        <v>10</v>
      </c>
      <c r="AJ19" s="382">
        <v>2</v>
      </c>
      <c r="AK19" s="379"/>
      <c r="AL19" s="404"/>
      <c r="AM19" s="33"/>
      <c r="AN19" s="21"/>
      <c r="AO19" s="30"/>
      <c r="AP19" s="21"/>
      <c r="AQ19" s="1"/>
      <c r="AR19" s="1"/>
    </row>
    <row r="20" spans="1:44" s="2" customFormat="1" ht="13.15" customHeight="1">
      <c r="A20" s="1">
        <v>16</v>
      </c>
      <c r="B20" s="155" t="s">
        <v>246</v>
      </c>
      <c r="C20" s="247" t="s">
        <v>43</v>
      </c>
      <c r="D20" s="10">
        <f t="shared" si="0"/>
        <v>36</v>
      </c>
      <c r="E20" s="31">
        <f>SUM(V20+AF20+AH20+AJ20)</f>
        <v>33</v>
      </c>
      <c r="F20" s="99">
        <f>J20</f>
        <v>3</v>
      </c>
      <c r="G20" s="53">
        <v>0</v>
      </c>
      <c r="H20" s="13">
        <v>0</v>
      </c>
      <c r="I20" s="160">
        <v>9</v>
      </c>
      <c r="J20" s="344">
        <v>3</v>
      </c>
      <c r="K20" s="598">
        <v>18</v>
      </c>
      <c r="L20" s="599">
        <v>1</v>
      </c>
      <c r="M20" s="600"/>
      <c r="N20" s="599"/>
      <c r="O20" s="600">
        <v>7</v>
      </c>
      <c r="P20" s="599">
        <v>5</v>
      </c>
      <c r="Q20" s="600"/>
      <c r="R20" s="226"/>
      <c r="S20" s="662">
        <v>15</v>
      </c>
      <c r="T20" s="663">
        <v>4</v>
      </c>
      <c r="U20" s="659">
        <v>4</v>
      </c>
      <c r="V20" s="337">
        <v>8</v>
      </c>
      <c r="W20" s="664">
        <v>18</v>
      </c>
      <c r="X20" s="665">
        <v>1</v>
      </c>
      <c r="Y20" s="664">
        <v>5</v>
      </c>
      <c r="Z20" s="665">
        <v>7</v>
      </c>
      <c r="AA20" s="664">
        <v>3</v>
      </c>
      <c r="AB20" s="666">
        <v>4</v>
      </c>
      <c r="AC20" s="497">
        <v>15</v>
      </c>
      <c r="AD20" s="587">
        <v>4</v>
      </c>
      <c r="AE20" s="383">
        <v>4</v>
      </c>
      <c r="AF20" s="346">
        <v>8</v>
      </c>
      <c r="AG20" s="383">
        <v>12</v>
      </c>
      <c r="AH20" s="345">
        <v>7</v>
      </c>
      <c r="AI20" s="383">
        <v>3</v>
      </c>
      <c r="AJ20" s="345">
        <v>10</v>
      </c>
      <c r="AK20" s="383">
        <v>4</v>
      </c>
      <c r="AL20" s="498">
        <v>3</v>
      </c>
      <c r="AM20" s="367"/>
      <c r="AN20" s="164"/>
      <c r="AO20" s="163"/>
      <c r="AP20" s="164"/>
    </row>
    <row r="21" spans="1:44" ht="13.15" customHeight="1">
      <c r="A21" s="1">
        <v>17</v>
      </c>
      <c r="B21" s="193" t="s">
        <v>176</v>
      </c>
      <c r="C21" s="204" t="s">
        <v>48</v>
      </c>
      <c r="D21" s="10">
        <f t="shared" si="0"/>
        <v>34</v>
      </c>
      <c r="E21" s="31">
        <f>SUM(L21+P21+V21+AD21)</f>
        <v>27</v>
      </c>
      <c r="F21" s="99">
        <f>H21+J21</f>
        <v>7</v>
      </c>
      <c r="G21" s="53">
        <v>17</v>
      </c>
      <c r="H21" s="338">
        <v>2</v>
      </c>
      <c r="I21" s="11">
        <v>7</v>
      </c>
      <c r="J21" s="339">
        <v>5</v>
      </c>
      <c r="K21" s="571">
        <v>13</v>
      </c>
      <c r="L21" s="337">
        <v>6</v>
      </c>
      <c r="M21" s="529">
        <v>18</v>
      </c>
      <c r="N21" s="530">
        <v>1</v>
      </c>
      <c r="O21" s="529">
        <v>6</v>
      </c>
      <c r="P21" s="337">
        <v>6</v>
      </c>
      <c r="Q21" s="529"/>
      <c r="R21" s="102"/>
      <c r="S21" s="657"/>
      <c r="T21" s="658"/>
      <c r="U21" s="659">
        <v>5</v>
      </c>
      <c r="V21" s="337">
        <v>7</v>
      </c>
      <c r="W21" s="659"/>
      <c r="X21" s="660"/>
      <c r="Y21" s="659">
        <v>7</v>
      </c>
      <c r="Z21" s="660">
        <v>5</v>
      </c>
      <c r="AA21" s="659">
        <v>4</v>
      </c>
      <c r="AB21" s="661">
        <v>3</v>
      </c>
      <c r="AC21" s="408">
        <v>11</v>
      </c>
      <c r="AD21" s="342">
        <v>8</v>
      </c>
      <c r="AE21" s="379">
        <v>7</v>
      </c>
      <c r="AF21" s="533">
        <v>5</v>
      </c>
      <c r="AG21" s="379"/>
      <c r="AH21" s="380"/>
      <c r="AI21" s="379">
        <v>7</v>
      </c>
      <c r="AJ21" s="380">
        <v>5</v>
      </c>
      <c r="AK21" s="379">
        <v>3</v>
      </c>
      <c r="AL21" s="404">
        <v>4</v>
      </c>
      <c r="AM21" s="33"/>
      <c r="AN21" s="21"/>
      <c r="AO21" s="30"/>
      <c r="AP21" s="21"/>
    </row>
    <row r="22" spans="1:44" ht="13.15" customHeight="1">
      <c r="A22" s="1">
        <v>18</v>
      </c>
      <c r="B22" s="155" t="s">
        <v>247</v>
      </c>
      <c r="C22" s="247" t="s">
        <v>43</v>
      </c>
      <c r="D22" s="10">
        <f t="shared" si="0"/>
        <v>31</v>
      </c>
      <c r="E22" s="31">
        <f>SUM(N22+T22+X22+AD22)</f>
        <v>27</v>
      </c>
      <c r="F22" s="99">
        <f>J22+R22</f>
        <v>4</v>
      </c>
      <c r="G22" s="53">
        <v>0</v>
      </c>
      <c r="H22" s="13">
        <v>0</v>
      </c>
      <c r="I22" s="160">
        <v>10</v>
      </c>
      <c r="J22" s="344">
        <v>2</v>
      </c>
      <c r="K22" s="574"/>
      <c r="L22" s="532"/>
      <c r="M22" s="600">
        <v>13</v>
      </c>
      <c r="N22" s="345">
        <v>6</v>
      </c>
      <c r="O22" s="531"/>
      <c r="P22" s="532"/>
      <c r="Q22" s="600">
        <v>17</v>
      </c>
      <c r="R22" s="344">
        <v>2</v>
      </c>
      <c r="S22" s="662">
        <v>12</v>
      </c>
      <c r="T22" s="346">
        <v>7</v>
      </c>
      <c r="U22" s="664">
        <v>9</v>
      </c>
      <c r="V22" s="665">
        <v>3</v>
      </c>
      <c r="W22" s="664">
        <v>14</v>
      </c>
      <c r="X22" s="345">
        <v>5</v>
      </c>
      <c r="Y22" s="664">
        <v>10</v>
      </c>
      <c r="Z22" s="665">
        <v>2</v>
      </c>
      <c r="AA22" s="664">
        <v>3</v>
      </c>
      <c r="AB22" s="666">
        <v>4</v>
      </c>
      <c r="AC22" s="497">
        <v>10</v>
      </c>
      <c r="AD22" s="346">
        <v>9</v>
      </c>
      <c r="AE22" s="383">
        <v>9</v>
      </c>
      <c r="AF22" s="587">
        <v>3</v>
      </c>
      <c r="AG22" s="383">
        <v>14</v>
      </c>
      <c r="AH22" s="382">
        <v>5</v>
      </c>
      <c r="AI22" s="383">
        <v>9</v>
      </c>
      <c r="AJ22" s="382">
        <v>3</v>
      </c>
      <c r="AK22" s="383">
        <v>4</v>
      </c>
      <c r="AL22" s="498">
        <v>3</v>
      </c>
      <c r="AM22" s="367"/>
      <c r="AN22" s="164"/>
      <c r="AO22" s="163"/>
      <c r="AP22" s="164"/>
      <c r="AQ22" s="2"/>
      <c r="AR22" s="2"/>
    </row>
    <row r="23" spans="1:44" s="2" customFormat="1" ht="13.15" customHeight="1">
      <c r="A23" s="1">
        <v>19</v>
      </c>
      <c r="B23" s="193" t="s">
        <v>178</v>
      </c>
      <c r="C23" s="204" t="s">
        <v>32</v>
      </c>
      <c r="D23" s="10">
        <f t="shared" si="0"/>
        <v>31</v>
      </c>
      <c r="E23" s="31">
        <f>SUM(T23+AD23+AF23+AH23)</f>
        <v>31</v>
      </c>
      <c r="F23" s="99">
        <v>0</v>
      </c>
      <c r="G23" s="53"/>
      <c r="H23" s="13"/>
      <c r="I23" s="11"/>
      <c r="J23" s="12"/>
      <c r="K23" s="571">
        <v>16</v>
      </c>
      <c r="L23" s="530">
        <v>3</v>
      </c>
      <c r="M23" s="529"/>
      <c r="N23" s="644"/>
      <c r="O23" s="529"/>
      <c r="P23" s="530"/>
      <c r="Q23" s="529"/>
      <c r="R23" s="102"/>
      <c r="S23" s="657">
        <v>8</v>
      </c>
      <c r="T23" s="342">
        <v>11</v>
      </c>
      <c r="U23" s="659">
        <v>8</v>
      </c>
      <c r="V23" s="660">
        <v>4</v>
      </c>
      <c r="W23" s="659">
        <v>15</v>
      </c>
      <c r="X23" s="660">
        <v>4</v>
      </c>
      <c r="Y23" s="659">
        <v>11</v>
      </c>
      <c r="Z23" s="660">
        <v>1</v>
      </c>
      <c r="AA23" s="659"/>
      <c r="AB23" s="661"/>
      <c r="AC23" s="408">
        <v>13</v>
      </c>
      <c r="AD23" s="342">
        <v>6</v>
      </c>
      <c r="AE23" s="379">
        <v>7</v>
      </c>
      <c r="AF23" s="342">
        <v>5</v>
      </c>
      <c r="AG23" s="379">
        <v>10</v>
      </c>
      <c r="AH23" s="337">
        <v>9</v>
      </c>
      <c r="AI23" s="379">
        <v>7</v>
      </c>
      <c r="AJ23" s="380">
        <v>5</v>
      </c>
      <c r="AK23" s="379">
        <v>3</v>
      </c>
      <c r="AL23" s="404">
        <v>4</v>
      </c>
      <c r="AM23" s="24"/>
      <c r="AN23" s="21"/>
      <c r="AO23" s="20"/>
      <c r="AP23" s="21"/>
      <c r="AQ23" s="1"/>
      <c r="AR23" s="1"/>
    </row>
    <row r="24" spans="1:44" s="2" customFormat="1" ht="13.15" customHeight="1">
      <c r="A24" s="1">
        <v>20</v>
      </c>
      <c r="B24" s="155" t="s">
        <v>244</v>
      </c>
      <c r="C24" s="247" t="s">
        <v>98</v>
      </c>
      <c r="D24" s="10">
        <f t="shared" si="0"/>
        <v>29</v>
      </c>
      <c r="E24" s="31">
        <f>SUM(N24+P24+X24+Z24)</f>
        <v>19</v>
      </c>
      <c r="F24" s="99">
        <f>H24+J24</f>
        <v>10</v>
      </c>
      <c r="G24" s="53">
        <v>15</v>
      </c>
      <c r="H24" s="338">
        <v>4</v>
      </c>
      <c r="I24" s="160">
        <v>6</v>
      </c>
      <c r="J24" s="344">
        <v>6</v>
      </c>
      <c r="K24" s="574"/>
      <c r="L24" s="532"/>
      <c r="M24" s="600">
        <v>15</v>
      </c>
      <c r="N24" s="345">
        <v>4</v>
      </c>
      <c r="O24" s="600">
        <v>9</v>
      </c>
      <c r="P24" s="345">
        <v>3</v>
      </c>
      <c r="Q24" s="600"/>
      <c r="R24" s="226"/>
      <c r="S24" s="662"/>
      <c r="T24" s="663"/>
      <c r="U24" s="664">
        <v>10</v>
      </c>
      <c r="V24" s="665">
        <v>2</v>
      </c>
      <c r="W24" s="664">
        <v>11</v>
      </c>
      <c r="X24" s="345">
        <v>8</v>
      </c>
      <c r="Y24" s="664">
        <v>8</v>
      </c>
      <c r="Z24" s="345">
        <v>4</v>
      </c>
      <c r="AA24" s="664">
        <v>6</v>
      </c>
      <c r="AB24" s="666">
        <v>1</v>
      </c>
      <c r="AC24" s="497"/>
      <c r="AD24" s="587"/>
      <c r="AE24" s="383">
        <v>11</v>
      </c>
      <c r="AF24" s="587">
        <v>1</v>
      </c>
      <c r="AG24" s="383">
        <v>16</v>
      </c>
      <c r="AH24" s="382">
        <v>3</v>
      </c>
      <c r="AI24" s="383">
        <v>10</v>
      </c>
      <c r="AJ24" s="382">
        <v>2</v>
      </c>
      <c r="AK24" s="383"/>
      <c r="AL24" s="498"/>
      <c r="AM24" s="367"/>
      <c r="AN24" s="164"/>
      <c r="AO24" s="163"/>
      <c r="AP24" s="164"/>
    </row>
    <row r="25" spans="1:44" s="2" customFormat="1" ht="13.15" customHeight="1">
      <c r="A25" s="1">
        <v>21</v>
      </c>
      <c r="B25" s="155" t="s">
        <v>241</v>
      </c>
      <c r="C25" s="247" t="s">
        <v>44</v>
      </c>
      <c r="D25" s="10">
        <f t="shared" si="0"/>
        <v>27</v>
      </c>
      <c r="E25" s="31">
        <f>SUM(L25+P25+T25+Z25)</f>
        <v>17</v>
      </c>
      <c r="F25" s="99">
        <f>H25+J25</f>
        <v>10</v>
      </c>
      <c r="G25" s="53">
        <v>13</v>
      </c>
      <c r="H25" s="338">
        <v>6</v>
      </c>
      <c r="I25" s="11">
        <v>8</v>
      </c>
      <c r="J25" s="339">
        <v>4</v>
      </c>
      <c r="K25" s="571">
        <v>15</v>
      </c>
      <c r="L25" s="337">
        <v>4</v>
      </c>
      <c r="M25" s="529"/>
      <c r="N25" s="530"/>
      <c r="O25" s="529">
        <v>10</v>
      </c>
      <c r="P25" s="337">
        <v>2</v>
      </c>
      <c r="Q25" s="529">
        <v>18</v>
      </c>
      <c r="R25" s="102">
        <v>1</v>
      </c>
      <c r="S25" s="657">
        <v>11</v>
      </c>
      <c r="T25" s="342">
        <v>8</v>
      </c>
      <c r="U25" s="659"/>
      <c r="V25" s="660"/>
      <c r="W25" s="659"/>
      <c r="X25" s="660"/>
      <c r="Y25" s="659">
        <v>9</v>
      </c>
      <c r="Z25" s="337">
        <v>3</v>
      </c>
      <c r="AA25" s="659"/>
      <c r="AB25" s="661"/>
      <c r="AC25" s="408"/>
      <c r="AD25" s="533"/>
      <c r="AE25" s="379"/>
      <c r="AF25" s="533"/>
      <c r="AG25" s="379"/>
      <c r="AH25" s="380"/>
      <c r="AI25" s="379">
        <v>11</v>
      </c>
      <c r="AJ25" s="380">
        <v>1</v>
      </c>
      <c r="AK25" s="379">
        <v>5</v>
      </c>
      <c r="AL25" s="404">
        <v>2</v>
      </c>
      <c r="AM25" s="24"/>
      <c r="AN25" s="21"/>
      <c r="AO25" s="20"/>
      <c r="AP25" s="21"/>
      <c r="AQ25" s="1"/>
      <c r="AR25" s="1"/>
    </row>
    <row r="26" spans="1:44" s="2" customFormat="1" ht="13.15" customHeight="1">
      <c r="A26" s="1">
        <v>22</v>
      </c>
      <c r="B26" s="155" t="s">
        <v>249</v>
      </c>
      <c r="C26" s="247" t="s">
        <v>31</v>
      </c>
      <c r="D26" s="10">
        <f t="shared" si="0"/>
        <v>20</v>
      </c>
      <c r="E26" s="31">
        <f>SUM(N26+P26+AD26+AH26)</f>
        <v>16</v>
      </c>
      <c r="F26" s="99">
        <f>J26+R26</f>
        <v>4</v>
      </c>
      <c r="G26" s="53">
        <v>0</v>
      </c>
      <c r="H26" s="13">
        <v>0</v>
      </c>
      <c r="I26" s="160">
        <v>11</v>
      </c>
      <c r="J26" s="344">
        <v>1</v>
      </c>
      <c r="K26" s="574"/>
      <c r="L26" s="532"/>
      <c r="M26" s="600">
        <v>17</v>
      </c>
      <c r="N26" s="345">
        <v>2</v>
      </c>
      <c r="O26" s="600">
        <v>11</v>
      </c>
      <c r="P26" s="345">
        <v>1</v>
      </c>
      <c r="Q26" s="600">
        <v>16</v>
      </c>
      <c r="R26" s="344">
        <v>3</v>
      </c>
      <c r="S26" s="662"/>
      <c r="T26" s="663"/>
      <c r="U26" s="664"/>
      <c r="V26" s="665"/>
      <c r="W26" s="664"/>
      <c r="X26" s="665"/>
      <c r="Y26" s="664"/>
      <c r="Z26" s="665"/>
      <c r="AA26" s="664"/>
      <c r="AB26" s="666"/>
      <c r="AC26" s="497">
        <v>12</v>
      </c>
      <c r="AD26" s="346">
        <v>7</v>
      </c>
      <c r="AE26" s="383"/>
      <c r="AF26" s="587"/>
      <c r="AG26" s="383">
        <v>13</v>
      </c>
      <c r="AH26" s="345">
        <v>6</v>
      </c>
      <c r="AI26" s="383"/>
      <c r="AJ26" s="382"/>
      <c r="AK26" s="383"/>
      <c r="AL26" s="498"/>
      <c r="AM26" s="367"/>
      <c r="AN26" s="164"/>
      <c r="AO26" s="163"/>
      <c r="AP26" s="164"/>
    </row>
    <row r="27" spans="1:44" s="2" customFormat="1" ht="13.15" customHeight="1">
      <c r="A27" s="1">
        <v>23</v>
      </c>
      <c r="B27" s="155" t="s">
        <v>242</v>
      </c>
      <c r="C27" s="247" t="s">
        <v>33</v>
      </c>
      <c r="D27" s="10">
        <f t="shared" si="0"/>
        <v>16</v>
      </c>
      <c r="E27" s="31">
        <f>SUM(P27+Z27+AJ27)</f>
        <v>6</v>
      </c>
      <c r="F27" s="99">
        <f>H27+R27</f>
        <v>10</v>
      </c>
      <c r="G27" s="53">
        <v>14</v>
      </c>
      <c r="H27" s="338">
        <v>5</v>
      </c>
      <c r="I27" s="160">
        <v>8</v>
      </c>
      <c r="J27" s="218">
        <v>4</v>
      </c>
      <c r="K27" s="574"/>
      <c r="L27" s="532"/>
      <c r="M27" s="600"/>
      <c r="N27" s="599"/>
      <c r="O27" s="600">
        <v>10</v>
      </c>
      <c r="P27" s="345">
        <v>2</v>
      </c>
      <c r="Q27" s="600">
        <v>14</v>
      </c>
      <c r="R27" s="344">
        <v>5</v>
      </c>
      <c r="S27" s="662"/>
      <c r="T27" s="663"/>
      <c r="U27" s="664"/>
      <c r="V27" s="665"/>
      <c r="W27" s="664"/>
      <c r="X27" s="665"/>
      <c r="Y27" s="664">
        <v>9</v>
      </c>
      <c r="Z27" s="345">
        <v>3</v>
      </c>
      <c r="AA27" s="664"/>
      <c r="AB27" s="666"/>
      <c r="AC27" s="497"/>
      <c r="AD27" s="587"/>
      <c r="AE27" s="383"/>
      <c r="AF27" s="587"/>
      <c r="AG27" s="383"/>
      <c r="AH27" s="382"/>
      <c r="AI27" s="383">
        <v>11</v>
      </c>
      <c r="AJ27" s="345">
        <v>1</v>
      </c>
      <c r="AK27" s="379">
        <v>5</v>
      </c>
      <c r="AL27" s="404">
        <v>2</v>
      </c>
      <c r="AM27" s="367"/>
      <c r="AN27" s="164"/>
      <c r="AO27" s="163"/>
      <c r="AP27" s="164"/>
    </row>
    <row r="28" spans="1:44" s="2" customFormat="1" ht="13.15" customHeight="1">
      <c r="A28" s="1">
        <v>24</v>
      </c>
      <c r="B28" s="155" t="s">
        <v>248</v>
      </c>
      <c r="C28" s="247" t="s">
        <v>40</v>
      </c>
      <c r="D28" s="10">
        <f t="shared" si="0"/>
        <v>13</v>
      </c>
      <c r="E28" s="31">
        <f>SUM(V28+Z28+AF28+AJ28)</f>
        <v>11</v>
      </c>
      <c r="F28" s="99">
        <f>J28</f>
        <v>2</v>
      </c>
      <c r="G28" s="53">
        <v>0</v>
      </c>
      <c r="H28" s="13">
        <v>0</v>
      </c>
      <c r="I28" s="160">
        <v>10</v>
      </c>
      <c r="J28" s="344">
        <v>2</v>
      </c>
      <c r="K28" s="574"/>
      <c r="L28" s="532"/>
      <c r="M28" s="600"/>
      <c r="N28" s="599"/>
      <c r="O28" s="600"/>
      <c r="P28" s="599"/>
      <c r="Q28" s="600"/>
      <c r="R28" s="226"/>
      <c r="S28" s="662"/>
      <c r="T28" s="663"/>
      <c r="U28" s="664">
        <v>9</v>
      </c>
      <c r="V28" s="345">
        <v>3</v>
      </c>
      <c r="W28" s="664"/>
      <c r="X28" s="665"/>
      <c r="Y28" s="664">
        <v>10</v>
      </c>
      <c r="Z28" s="345">
        <v>2</v>
      </c>
      <c r="AA28" s="664">
        <v>3</v>
      </c>
      <c r="AB28" s="666">
        <v>4</v>
      </c>
      <c r="AC28" s="497"/>
      <c r="AD28" s="587"/>
      <c r="AE28" s="383">
        <v>9</v>
      </c>
      <c r="AF28" s="346">
        <v>3</v>
      </c>
      <c r="AG28" s="383"/>
      <c r="AH28" s="382"/>
      <c r="AI28" s="383">
        <v>9</v>
      </c>
      <c r="AJ28" s="345">
        <v>3</v>
      </c>
      <c r="AK28" s="383">
        <v>4</v>
      </c>
      <c r="AL28" s="498">
        <v>3</v>
      </c>
      <c r="AM28" s="367"/>
      <c r="AN28" s="164"/>
      <c r="AO28" s="163"/>
      <c r="AP28" s="164"/>
    </row>
    <row r="29" spans="1:44" s="2" customFormat="1" ht="13.15" customHeight="1">
      <c r="A29" s="1">
        <v>25</v>
      </c>
      <c r="B29" s="360" t="s">
        <v>377</v>
      </c>
      <c r="C29" s="361" t="s">
        <v>36</v>
      </c>
      <c r="D29" s="10">
        <f t="shared" si="0"/>
        <v>8</v>
      </c>
      <c r="E29" s="31">
        <f>SUM(AF29+AJ29)</f>
        <v>8</v>
      </c>
      <c r="F29" s="99">
        <v>0</v>
      </c>
      <c r="G29" s="330"/>
      <c r="H29" s="331"/>
      <c r="I29" s="362"/>
      <c r="J29" s="363"/>
      <c r="K29" s="158"/>
      <c r="L29" s="109"/>
      <c r="M29" s="364"/>
      <c r="N29" s="365"/>
      <c r="O29" s="364"/>
      <c r="P29" s="365"/>
      <c r="Q29" s="364"/>
      <c r="R29" s="366"/>
      <c r="S29" s="667"/>
      <c r="T29" s="668"/>
      <c r="U29" s="669"/>
      <c r="V29" s="670"/>
      <c r="W29" s="671"/>
      <c r="X29" s="672"/>
      <c r="Y29" s="671"/>
      <c r="Z29" s="672"/>
      <c r="AA29" s="671"/>
      <c r="AB29" s="673"/>
      <c r="AC29" s="497"/>
      <c r="AD29" s="587"/>
      <c r="AE29" s="383">
        <v>8</v>
      </c>
      <c r="AF29" s="346">
        <v>4</v>
      </c>
      <c r="AG29" s="383"/>
      <c r="AH29" s="384"/>
      <c r="AI29" s="512">
        <v>8</v>
      </c>
      <c r="AJ29" s="680">
        <v>4</v>
      </c>
      <c r="AK29" s="383"/>
      <c r="AL29" s="498"/>
      <c r="AM29" s="367"/>
      <c r="AN29" s="164"/>
      <c r="AO29" s="163"/>
      <c r="AP29" s="368"/>
    </row>
    <row r="30" spans="1:44" s="2" customFormat="1" ht="13.15" customHeight="1">
      <c r="A30" s="1">
        <v>26</v>
      </c>
      <c r="B30" s="360" t="s">
        <v>324</v>
      </c>
      <c r="C30" s="361" t="s">
        <v>34</v>
      </c>
      <c r="D30" s="10">
        <f t="shared" si="0"/>
        <v>7</v>
      </c>
      <c r="E30" s="31">
        <f>SUM(T30+AH30)</f>
        <v>7</v>
      </c>
      <c r="F30" s="99">
        <v>0</v>
      </c>
      <c r="G30" s="330"/>
      <c r="H30" s="331"/>
      <c r="I30" s="362"/>
      <c r="J30" s="363"/>
      <c r="K30" s="645"/>
      <c r="L30" s="646"/>
      <c r="M30" s="647"/>
      <c r="N30" s="648"/>
      <c r="O30" s="647"/>
      <c r="P30" s="648"/>
      <c r="Q30" s="647"/>
      <c r="R30" s="366"/>
      <c r="S30" s="667">
        <v>16</v>
      </c>
      <c r="T30" s="389">
        <v>3</v>
      </c>
      <c r="U30" s="664"/>
      <c r="V30" s="665"/>
      <c r="W30" s="671"/>
      <c r="X30" s="672"/>
      <c r="Y30" s="671"/>
      <c r="Z30" s="672"/>
      <c r="AA30" s="671"/>
      <c r="AB30" s="673"/>
      <c r="AC30" s="497"/>
      <c r="AD30" s="587"/>
      <c r="AE30" s="383"/>
      <c r="AF30" s="587"/>
      <c r="AG30" s="383">
        <v>15</v>
      </c>
      <c r="AH30" s="680">
        <v>4</v>
      </c>
      <c r="AI30" s="512"/>
      <c r="AJ30" s="384"/>
      <c r="AK30" s="383"/>
      <c r="AL30" s="498"/>
      <c r="AM30" s="367"/>
      <c r="AN30" s="164"/>
      <c r="AO30" s="163"/>
      <c r="AP30" s="368"/>
    </row>
    <row r="31" spans="1:44" s="2" customFormat="1" ht="13.15" customHeight="1">
      <c r="A31" s="1">
        <v>27</v>
      </c>
      <c r="B31" s="360" t="s">
        <v>314</v>
      </c>
      <c r="C31" s="361" t="s">
        <v>32</v>
      </c>
      <c r="D31" s="10">
        <f t="shared" si="0"/>
        <v>5</v>
      </c>
      <c r="E31" s="31">
        <f>SUM(V31+Z31)</f>
        <v>5</v>
      </c>
      <c r="F31" s="99">
        <v>0</v>
      </c>
      <c r="G31" s="330"/>
      <c r="H31" s="331"/>
      <c r="I31" s="362"/>
      <c r="J31" s="363"/>
      <c r="K31" s="645"/>
      <c r="L31" s="646"/>
      <c r="M31" s="647"/>
      <c r="N31" s="648"/>
      <c r="O31" s="647"/>
      <c r="P31" s="648"/>
      <c r="Q31" s="647"/>
      <c r="R31" s="366"/>
      <c r="S31" s="667"/>
      <c r="T31" s="668"/>
      <c r="U31" s="669">
        <v>8</v>
      </c>
      <c r="V31" s="391">
        <v>4</v>
      </c>
      <c r="W31" s="671"/>
      <c r="X31" s="672"/>
      <c r="Y31" s="671">
        <v>11</v>
      </c>
      <c r="Z31" s="390">
        <v>1</v>
      </c>
      <c r="AA31" s="664"/>
      <c r="AB31" s="666"/>
      <c r="AC31" s="497"/>
      <c r="AD31" s="587"/>
      <c r="AE31" s="383"/>
      <c r="AF31" s="587"/>
      <c r="AG31" s="383"/>
      <c r="AH31" s="384"/>
      <c r="AI31" s="512"/>
      <c r="AJ31" s="384"/>
      <c r="AK31" s="383"/>
      <c r="AL31" s="498"/>
      <c r="AM31" s="367"/>
      <c r="AN31" s="164"/>
      <c r="AO31" s="163"/>
      <c r="AP31" s="368"/>
    </row>
    <row r="32" spans="1:44" s="2" customFormat="1" ht="13.15" customHeight="1">
      <c r="A32" s="1">
        <v>28</v>
      </c>
      <c r="B32" s="360" t="s">
        <v>325</v>
      </c>
      <c r="C32" s="361" t="s">
        <v>46</v>
      </c>
      <c r="D32" s="10">
        <f t="shared" si="0"/>
        <v>4</v>
      </c>
      <c r="E32" s="31">
        <f>SUM(V32+AF32+AH32)</f>
        <v>4</v>
      </c>
      <c r="F32" s="99">
        <v>0</v>
      </c>
      <c r="G32" s="330"/>
      <c r="H32" s="331"/>
      <c r="I32" s="362"/>
      <c r="J32" s="363"/>
      <c r="K32" s="645"/>
      <c r="L32" s="646"/>
      <c r="M32" s="647"/>
      <c r="N32" s="648"/>
      <c r="O32" s="647"/>
      <c r="P32" s="648"/>
      <c r="Q32" s="647"/>
      <c r="R32" s="366"/>
      <c r="S32" s="667"/>
      <c r="T32" s="668"/>
      <c r="U32" s="669">
        <v>11</v>
      </c>
      <c r="V32" s="391">
        <v>1</v>
      </c>
      <c r="W32" s="671"/>
      <c r="X32" s="672"/>
      <c r="Y32" s="671"/>
      <c r="Z32" s="672"/>
      <c r="AA32" s="659">
        <v>5</v>
      </c>
      <c r="AB32" s="661">
        <v>2</v>
      </c>
      <c r="AC32" s="497"/>
      <c r="AD32" s="587"/>
      <c r="AE32" s="383">
        <v>10</v>
      </c>
      <c r="AF32" s="346">
        <v>2</v>
      </c>
      <c r="AG32" s="383">
        <v>18</v>
      </c>
      <c r="AH32" s="680">
        <v>1</v>
      </c>
      <c r="AI32" s="512"/>
      <c r="AJ32" s="384"/>
      <c r="AK32" s="379">
        <v>6</v>
      </c>
      <c r="AL32" s="404">
        <v>1</v>
      </c>
      <c r="AM32" s="367"/>
      <c r="AN32" s="164"/>
      <c r="AO32" s="163"/>
      <c r="AP32" s="368"/>
    </row>
    <row r="33" spans="1:44" s="2" customFormat="1" ht="13.15" customHeight="1">
      <c r="A33" s="1">
        <v>29</v>
      </c>
      <c r="B33" s="360" t="s">
        <v>326</v>
      </c>
      <c r="C33" s="361" t="s">
        <v>46</v>
      </c>
      <c r="D33" s="10">
        <f t="shared" si="0"/>
        <v>3</v>
      </c>
      <c r="E33" s="31">
        <f>SUM(V33+AF33)</f>
        <v>3</v>
      </c>
      <c r="F33" s="99">
        <v>0</v>
      </c>
      <c r="G33" s="330"/>
      <c r="H33" s="331"/>
      <c r="I33" s="362"/>
      <c r="J33" s="363"/>
      <c r="K33" s="645"/>
      <c r="L33" s="646"/>
      <c r="M33" s="647"/>
      <c r="N33" s="648"/>
      <c r="O33" s="647"/>
      <c r="P33" s="648"/>
      <c r="Q33" s="647"/>
      <c r="R33" s="366"/>
      <c r="S33" s="667"/>
      <c r="T33" s="668"/>
      <c r="U33" s="669">
        <v>11</v>
      </c>
      <c r="V33" s="391">
        <v>1</v>
      </c>
      <c r="W33" s="671"/>
      <c r="X33" s="672"/>
      <c r="Y33" s="671"/>
      <c r="Z33" s="672"/>
      <c r="AA33" s="669">
        <v>5</v>
      </c>
      <c r="AB33" s="674">
        <v>2</v>
      </c>
      <c r="AC33" s="497"/>
      <c r="AD33" s="587"/>
      <c r="AE33" s="383">
        <v>10</v>
      </c>
      <c r="AF33" s="346">
        <v>2</v>
      </c>
      <c r="AG33" s="383"/>
      <c r="AH33" s="384"/>
      <c r="AI33" s="512"/>
      <c r="AJ33" s="384"/>
      <c r="AK33" s="379">
        <v>6</v>
      </c>
      <c r="AL33" s="404">
        <v>1</v>
      </c>
      <c r="AM33" s="367"/>
      <c r="AN33" s="164"/>
      <c r="AO33" s="163"/>
      <c r="AP33" s="368"/>
    </row>
    <row r="34" spans="1:44" s="2" customFormat="1" ht="13.15" customHeight="1">
      <c r="A34" s="1">
        <v>30</v>
      </c>
      <c r="B34" s="360" t="s">
        <v>370</v>
      </c>
      <c r="C34" s="361" t="s">
        <v>47</v>
      </c>
      <c r="D34" s="10">
        <f t="shared" si="0"/>
        <v>3</v>
      </c>
      <c r="E34" s="31">
        <f>SUM(AD34+AH34)</f>
        <v>3</v>
      </c>
      <c r="F34" s="99">
        <v>0</v>
      </c>
      <c r="G34" s="330"/>
      <c r="H34" s="331"/>
      <c r="I34" s="362"/>
      <c r="J34" s="363"/>
      <c r="K34" s="645"/>
      <c r="L34" s="646"/>
      <c r="M34" s="647"/>
      <c r="N34" s="648"/>
      <c r="O34" s="647"/>
      <c r="P34" s="648"/>
      <c r="Q34" s="647"/>
      <c r="R34" s="366"/>
      <c r="S34" s="667"/>
      <c r="T34" s="668"/>
      <c r="U34" s="669"/>
      <c r="V34" s="670"/>
      <c r="W34" s="671"/>
      <c r="X34" s="672"/>
      <c r="Y34" s="671"/>
      <c r="Z34" s="672"/>
      <c r="AA34" s="671"/>
      <c r="AB34" s="673"/>
      <c r="AC34" s="497">
        <v>18</v>
      </c>
      <c r="AD34" s="346">
        <v>1</v>
      </c>
      <c r="AE34" s="383"/>
      <c r="AF34" s="587"/>
      <c r="AG34" s="383">
        <v>17</v>
      </c>
      <c r="AH34" s="680">
        <v>2</v>
      </c>
      <c r="AI34" s="512"/>
      <c r="AJ34" s="384"/>
      <c r="AK34" s="383"/>
      <c r="AL34" s="498"/>
      <c r="AM34" s="367"/>
      <c r="AN34" s="164"/>
      <c r="AO34" s="163"/>
      <c r="AP34" s="368"/>
    </row>
    <row r="35" spans="1:44" s="2" customFormat="1" ht="13.15" customHeight="1">
      <c r="A35" s="1">
        <v>31</v>
      </c>
      <c r="B35" s="360" t="s">
        <v>250</v>
      </c>
      <c r="C35" s="361" t="s">
        <v>31</v>
      </c>
      <c r="D35" s="10">
        <v>2</v>
      </c>
      <c r="E35" s="31">
        <f>SUM(P35)</f>
        <v>1</v>
      </c>
      <c r="F35" s="99">
        <f>SUM(J35)</f>
        <v>1</v>
      </c>
      <c r="G35" s="330">
        <v>0</v>
      </c>
      <c r="H35" s="331">
        <v>0</v>
      </c>
      <c r="I35" s="362">
        <v>11</v>
      </c>
      <c r="J35" s="392">
        <v>1</v>
      </c>
      <c r="K35" s="645"/>
      <c r="L35" s="646"/>
      <c r="M35" s="647"/>
      <c r="N35" s="648"/>
      <c r="O35" s="647">
        <v>11</v>
      </c>
      <c r="P35" s="390">
        <v>1</v>
      </c>
      <c r="Q35" s="647"/>
      <c r="R35" s="366"/>
      <c r="S35" s="667"/>
      <c r="T35" s="668"/>
      <c r="U35" s="669"/>
      <c r="V35" s="670"/>
      <c r="W35" s="671"/>
      <c r="X35" s="672"/>
      <c r="Y35" s="671"/>
      <c r="Z35" s="672"/>
      <c r="AA35" s="671"/>
      <c r="AB35" s="673"/>
      <c r="AC35" s="497"/>
      <c r="AD35" s="587"/>
      <c r="AE35" s="383"/>
      <c r="AF35" s="587"/>
      <c r="AG35" s="383"/>
      <c r="AH35" s="384"/>
      <c r="AI35" s="383"/>
      <c r="AJ35" s="382"/>
      <c r="AK35" s="383"/>
      <c r="AL35" s="498"/>
      <c r="AM35" s="367"/>
      <c r="AN35" s="164"/>
      <c r="AO35" s="163"/>
      <c r="AP35" s="368"/>
    </row>
    <row r="36" spans="1:44" s="2" customFormat="1" ht="13.15" customHeight="1">
      <c r="A36" s="1"/>
      <c r="B36" s="360"/>
      <c r="C36" s="361"/>
      <c r="D36" s="10"/>
      <c r="E36" s="31"/>
      <c r="F36" s="99"/>
      <c r="G36" s="330"/>
      <c r="H36" s="331"/>
      <c r="I36" s="362"/>
      <c r="J36" s="363"/>
      <c r="K36" s="158"/>
      <c r="L36" s="109"/>
      <c r="M36" s="364"/>
      <c r="N36" s="365"/>
      <c r="O36" s="364"/>
      <c r="P36" s="365"/>
      <c r="Q36" s="364"/>
      <c r="R36" s="366"/>
      <c r="S36" s="667"/>
      <c r="T36" s="668"/>
      <c r="U36" s="671"/>
      <c r="V36" s="672"/>
      <c r="W36" s="671"/>
      <c r="X36" s="672"/>
      <c r="Y36" s="671"/>
      <c r="Z36" s="672"/>
      <c r="AA36" s="671"/>
      <c r="AB36" s="673"/>
      <c r="AC36" s="497"/>
      <c r="AD36" s="587"/>
      <c r="AE36" s="383"/>
      <c r="AF36" s="587"/>
      <c r="AG36" s="383"/>
      <c r="AH36" s="384"/>
      <c r="AI36" s="512"/>
      <c r="AJ36" s="384"/>
      <c r="AK36" s="383"/>
      <c r="AL36" s="498"/>
      <c r="AM36" s="367"/>
      <c r="AN36" s="164"/>
      <c r="AO36" s="163"/>
      <c r="AP36" s="368"/>
    </row>
    <row r="37" spans="1:44" ht="13.15" customHeight="1" thickBot="1">
      <c r="B37" s="305"/>
      <c r="C37" s="277"/>
      <c r="D37" s="212"/>
      <c r="E37" s="36"/>
      <c r="F37" s="289"/>
      <c r="G37" s="219"/>
      <c r="H37" s="45"/>
      <c r="I37" s="303"/>
      <c r="J37" s="304"/>
      <c r="K37" s="237"/>
      <c r="L37" s="239"/>
      <c r="M37" s="238"/>
      <c r="N37" s="239"/>
      <c r="O37" s="314"/>
      <c r="P37" s="315"/>
      <c r="Q37" s="314"/>
      <c r="R37" s="316"/>
      <c r="S37" s="675"/>
      <c r="T37" s="676"/>
      <c r="U37" s="677"/>
      <c r="V37" s="678"/>
      <c r="W37" s="677"/>
      <c r="X37" s="678"/>
      <c r="Y37" s="677"/>
      <c r="Z37" s="678"/>
      <c r="AA37" s="677"/>
      <c r="AB37" s="679"/>
      <c r="AC37" s="499"/>
      <c r="AD37" s="594"/>
      <c r="AE37" s="501"/>
      <c r="AF37" s="500"/>
      <c r="AG37" s="501"/>
      <c r="AH37" s="502"/>
      <c r="AI37" s="589"/>
      <c r="AJ37" s="502"/>
      <c r="AK37" s="501"/>
      <c r="AL37" s="503"/>
      <c r="AM37" s="367"/>
      <c r="AN37" s="164"/>
      <c r="AO37" s="163"/>
      <c r="AP37" s="317"/>
      <c r="AQ37" s="2"/>
      <c r="AR37" s="2"/>
    </row>
    <row r="41" spans="1:44">
      <c r="AO41" s="56"/>
      <c r="AP41" s="56"/>
    </row>
  </sheetData>
  <sortState ref="A5:AR35">
    <sortCondition descending="1" ref="D5:D35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7 E9:F9 F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">
    <tabColor theme="1"/>
  </sheetPr>
  <dimension ref="A1:AZ19"/>
  <sheetViews>
    <sheetView zoomScaleNormal="100" workbookViewId="0">
      <pane xSplit="6" ySplit="2" topLeftCell="Z6" activePane="bottomRight" state="frozen"/>
      <selection pane="topRight" activeCell="F1" sqref="F1"/>
      <selection pane="bottomLeft" activeCell="A2" sqref="A2"/>
      <selection pane="bottomRight" activeCell="AW2" sqref="AW2:AZ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8.28515625" customWidth="1"/>
    <col min="38" max="38" width="3.7109375" customWidth="1"/>
    <col min="39" max="39" width="8.28515625" customWidth="1"/>
    <col min="40" max="40" width="3.7109375" customWidth="1"/>
    <col min="41" max="41" width="8" customWidth="1"/>
    <col min="42" max="42" width="3.7109375" customWidth="1"/>
    <col min="43" max="43" width="8.140625" customWidth="1"/>
    <col min="44" max="44" width="3.7109375" customWidth="1"/>
    <col min="45" max="45" width="9.28515625" customWidth="1"/>
    <col min="46" max="46" width="3.140625" customWidth="1"/>
    <col min="47" max="47" width="7.28515625" customWidth="1"/>
    <col min="48" max="48" width="3.7109375" customWidth="1"/>
    <col min="49" max="49" width="8.28515625" customWidth="1"/>
    <col min="50" max="50" width="3.7109375" customWidth="1"/>
    <col min="51" max="51" width="8.5703125" customWidth="1"/>
    <col min="52" max="52" width="3.7109375" customWidth="1"/>
    <col min="53" max="53" width="8.5703125" style="1" customWidth="1"/>
    <col min="54" max="54" width="3.7109375" style="1" customWidth="1"/>
    <col min="55" max="16384" width="9.140625" style="1"/>
  </cols>
  <sheetData>
    <row r="1" spans="1:52" ht="13.5" thickBot="1"/>
    <row r="2" spans="1:52" s="3" customFormat="1" ht="13.5" thickBot="1">
      <c r="B2" s="196" t="s">
        <v>298</v>
      </c>
      <c r="C2" s="75"/>
      <c r="D2" s="76"/>
      <c r="E2" s="76"/>
      <c r="F2" s="76"/>
      <c r="G2" s="809" t="s">
        <v>285</v>
      </c>
      <c r="H2" s="810"/>
      <c r="I2" s="810"/>
      <c r="J2" s="811"/>
      <c r="K2" s="810" t="s">
        <v>290</v>
      </c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09" t="s">
        <v>299</v>
      </c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8"/>
      <c r="AI2" s="832" t="s">
        <v>25</v>
      </c>
      <c r="AJ2" s="833"/>
      <c r="AK2" s="833"/>
      <c r="AL2" s="833"/>
      <c r="AM2" s="833"/>
      <c r="AN2" s="833"/>
      <c r="AO2" s="833"/>
      <c r="AP2" s="833"/>
      <c r="AQ2" s="833"/>
      <c r="AR2" s="833"/>
      <c r="AS2" s="833"/>
      <c r="AT2" s="833"/>
      <c r="AU2" s="833"/>
      <c r="AV2" s="834"/>
      <c r="AW2" s="815" t="s">
        <v>364</v>
      </c>
      <c r="AX2" s="816"/>
      <c r="AY2" s="816"/>
      <c r="AZ2" s="817"/>
    </row>
    <row r="3" spans="1:52">
      <c r="B3" s="348" t="s">
        <v>321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235" t="s">
        <v>6</v>
      </c>
      <c r="L3" s="82"/>
      <c r="M3" s="81" t="s">
        <v>6</v>
      </c>
      <c r="N3" s="81"/>
      <c r="O3" s="81" t="s">
        <v>6</v>
      </c>
      <c r="P3" s="83"/>
      <c r="Q3" s="83" t="s">
        <v>6</v>
      </c>
      <c r="R3" s="84"/>
      <c r="S3" s="83" t="s">
        <v>6</v>
      </c>
      <c r="T3" s="84"/>
      <c r="U3" s="83" t="s">
        <v>6</v>
      </c>
      <c r="V3" s="236"/>
      <c r="W3" s="85" t="s">
        <v>6</v>
      </c>
      <c r="X3" s="86"/>
      <c r="Y3" s="87" t="s">
        <v>6</v>
      </c>
      <c r="Z3" s="87"/>
      <c r="AA3" s="87" t="s">
        <v>6</v>
      </c>
      <c r="AB3" s="87"/>
      <c r="AC3" s="87" t="s">
        <v>6</v>
      </c>
      <c r="AD3" s="87"/>
      <c r="AE3" s="87" t="s">
        <v>6</v>
      </c>
      <c r="AF3" s="92"/>
      <c r="AG3" s="87" t="s">
        <v>6</v>
      </c>
      <c r="AH3" s="92"/>
      <c r="AI3" s="431" t="s">
        <v>6</v>
      </c>
      <c r="AJ3" s="431"/>
      <c r="AK3" s="431" t="s">
        <v>6</v>
      </c>
      <c r="AL3" s="431"/>
      <c r="AM3" s="431" t="s">
        <v>6</v>
      </c>
      <c r="AN3" s="350"/>
      <c r="AO3" s="349" t="s">
        <v>6</v>
      </c>
      <c r="AP3" s="432"/>
      <c r="AQ3" s="432" t="s">
        <v>6</v>
      </c>
      <c r="AR3" s="432"/>
      <c r="AS3" s="432" t="s">
        <v>6</v>
      </c>
      <c r="AT3" s="432"/>
      <c r="AU3" s="432" t="s">
        <v>6</v>
      </c>
      <c r="AV3" s="432"/>
      <c r="AW3" s="88" t="s">
        <v>6</v>
      </c>
      <c r="AX3" s="89"/>
      <c r="AY3" s="90" t="s">
        <v>6</v>
      </c>
      <c r="AZ3" s="91"/>
    </row>
    <row r="4" spans="1:52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9</v>
      </c>
      <c r="H4" s="114" t="s">
        <v>5</v>
      </c>
      <c r="I4" s="115" t="s">
        <v>10</v>
      </c>
      <c r="J4" s="116" t="s">
        <v>5</v>
      </c>
      <c r="K4" s="158" t="s">
        <v>19</v>
      </c>
      <c r="L4" s="109" t="s">
        <v>5</v>
      </c>
      <c r="M4" s="110" t="s">
        <v>23</v>
      </c>
      <c r="N4" s="109" t="s">
        <v>5</v>
      </c>
      <c r="O4" s="110" t="s">
        <v>1</v>
      </c>
      <c r="P4" s="109" t="s">
        <v>5</v>
      </c>
      <c r="Q4" s="110" t="s">
        <v>2</v>
      </c>
      <c r="R4" s="111" t="s">
        <v>5</v>
      </c>
      <c r="S4" s="110" t="s">
        <v>3</v>
      </c>
      <c r="T4" s="111" t="s">
        <v>5</v>
      </c>
      <c r="U4" s="110" t="s">
        <v>278</v>
      </c>
      <c r="V4" s="159" t="s">
        <v>5</v>
      </c>
      <c r="W4" s="118" t="s">
        <v>19</v>
      </c>
      <c r="X4" s="119" t="s">
        <v>5</v>
      </c>
      <c r="Y4" s="120" t="s">
        <v>23</v>
      </c>
      <c r="Z4" s="119" t="s">
        <v>5</v>
      </c>
      <c r="AA4" s="120" t="s">
        <v>1</v>
      </c>
      <c r="AB4" s="119" t="s">
        <v>5</v>
      </c>
      <c r="AC4" s="120" t="s">
        <v>2</v>
      </c>
      <c r="AD4" s="119" t="s">
        <v>5</v>
      </c>
      <c r="AE4" s="120" t="s">
        <v>3</v>
      </c>
      <c r="AF4" s="150" t="s">
        <v>5</v>
      </c>
      <c r="AG4" s="120" t="s">
        <v>4</v>
      </c>
      <c r="AH4" s="150" t="s">
        <v>5</v>
      </c>
      <c r="AI4" s="433" t="s">
        <v>19</v>
      </c>
      <c r="AJ4" s="352" t="s">
        <v>5</v>
      </c>
      <c r="AK4" s="433" t="s">
        <v>23</v>
      </c>
      <c r="AL4" s="434" t="s">
        <v>5</v>
      </c>
      <c r="AM4" s="433" t="s">
        <v>1</v>
      </c>
      <c r="AN4" s="352" t="s">
        <v>5</v>
      </c>
      <c r="AO4" s="351" t="s">
        <v>2</v>
      </c>
      <c r="AP4" s="435" t="s">
        <v>5</v>
      </c>
      <c r="AQ4" s="436" t="s">
        <v>3</v>
      </c>
      <c r="AR4" s="435" t="s">
        <v>5</v>
      </c>
      <c r="AS4" s="436" t="s">
        <v>4</v>
      </c>
      <c r="AT4" s="435" t="s">
        <v>5</v>
      </c>
      <c r="AU4" s="436" t="s">
        <v>304</v>
      </c>
      <c r="AV4" s="435" t="s">
        <v>5</v>
      </c>
      <c r="AW4" s="105" t="s">
        <v>21</v>
      </c>
      <c r="AX4" s="106" t="s">
        <v>5</v>
      </c>
      <c r="AY4" s="107" t="s">
        <v>22</v>
      </c>
      <c r="AZ4" s="108" t="s">
        <v>5</v>
      </c>
    </row>
    <row r="5" spans="1:52" ht="13.15" customHeight="1">
      <c r="A5" s="488">
        <v>1</v>
      </c>
      <c r="B5" s="482" t="s">
        <v>69</v>
      </c>
      <c r="C5" s="199" t="s">
        <v>99</v>
      </c>
      <c r="D5" s="10">
        <f t="shared" ref="D5:D15" si="0">F5+E5</f>
        <v>180</v>
      </c>
      <c r="E5" s="31">
        <f>SUM(L5+P5+T5+X5+AB5+AF5+AN5)</f>
        <v>146</v>
      </c>
      <c r="F5" s="99">
        <f>H5+V5</f>
        <v>34</v>
      </c>
      <c r="G5" s="53">
        <v>1</v>
      </c>
      <c r="H5" s="338">
        <v>17</v>
      </c>
      <c r="I5" s="11">
        <v>2</v>
      </c>
      <c r="J5" s="12">
        <v>8</v>
      </c>
      <c r="K5" s="571">
        <v>1</v>
      </c>
      <c r="L5" s="340">
        <v>21</v>
      </c>
      <c r="M5" s="529">
        <v>3</v>
      </c>
      <c r="N5" s="530">
        <v>8</v>
      </c>
      <c r="O5" s="529">
        <v>1</v>
      </c>
      <c r="P5" s="340">
        <v>21</v>
      </c>
      <c r="Q5" s="529">
        <v>2</v>
      </c>
      <c r="R5" s="530">
        <v>9</v>
      </c>
      <c r="S5" s="529">
        <v>1</v>
      </c>
      <c r="T5" s="340">
        <v>18</v>
      </c>
      <c r="U5" s="16">
        <v>1</v>
      </c>
      <c r="V5" s="339">
        <v>17</v>
      </c>
      <c r="W5" s="97">
        <v>1</v>
      </c>
      <c r="X5" s="340">
        <v>25</v>
      </c>
      <c r="Y5" s="96"/>
      <c r="Z5" s="104"/>
      <c r="AA5" s="96">
        <v>1</v>
      </c>
      <c r="AB5" s="340">
        <v>25</v>
      </c>
      <c r="AC5" s="96"/>
      <c r="AD5" s="104"/>
      <c r="AE5" s="96">
        <v>1</v>
      </c>
      <c r="AF5" s="340">
        <v>19</v>
      </c>
      <c r="AG5" s="96">
        <v>3</v>
      </c>
      <c r="AH5" s="104">
        <v>5</v>
      </c>
      <c r="AI5" s="353" t="s">
        <v>385</v>
      </c>
      <c r="AJ5" s="354">
        <v>13</v>
      </c>
      <c r="AK5" s="355" t="s">
        <v>371</v>
      </c>
      <c r="AL5" s="354">
        <v>12</v>
      </c>
      <c r="AM5" s="355" t="s">
        <v>371</v>
      </c>
      <c r="AN5" s="340">
        <v>17</v>
      </c>
      <c r="AO5" s="355"/>
      <c r="AP5" s="354"/>
      <c r="AQ5" s="355"/>
      <c r="AR5" s="354"/>
      <c r="AS5" s="354"/>
      <c r="AT5" s="354"/>
      <c r="AU5" s="354"/>
      <c r="AV5" s="428"/>
      <c r="AW5" s="43"/>
      <c r="AX5" s="21"/>
      <c r="AY5" s="20"/>
      <c r="AZ5" s="37"/>
    </row>
    <row r="6" spans="1:52" ht="13.15" customHeight="1">
      <c r="A6" s="488">
        <v>2</v>
      </c>
      <c r="B6" s="482" t="s">
        <v>132</v>
      </c>
      <c r="C6" s="199" t="s">
        <v>37</v>
      </c>
      <c r="D6" s="10">
        <f t="shared" si="0"/>
        <v>105</v>
      </c>
      <c r="E6" s="31">
        <f>SUM(X6+AB6+AJ6+AL6+AN6+AP6+AR6)</f>
        <v>90</v>
      </c>
      <c r="F6" s="99">
        <f>H6+J6</f>
        <v>15</v>
      </c>
      <c r="G6" s="53">
        <v>2</v>
      </c>
      <c r="H6" s="338">
        <v>13</v>
      </c>
      <c r="I6" s="11">
        <v>5</v>
      </c>
      <c r="J6" s="339">
        <v>2</v>
      </c>
      <c r="K6" s="571"/>
      <c r="L6" s="530"/>
      <c r="M6" s="529"/>
      <c r="N6" s="530"/>
      <c r="O6" s="529"/>
      <c r="P6" s="530"/>
      <c r="Q6" s="529"/>
      <c r="R6" s="530"/>
      <c r="S6" s="529"/>
      <c r="T6" s="530"/>
      <c r="U6" s="16"/>
      <c r="V6" s="102"/>
      <c r="W6" s="97">
        <v>2</v>
      </c>
      <c r="X6" s="340">
        <v>21</v>
      </c>
      <c r="Y6" s="96">
        <v>3</v>
      </c>
      <c r="Z6" s="104">
        <v>5</v>
      </c>
      <c r="AA6" s="96">
        <v>9</v>
      </c>
      <c r="AB6" s="340">
        <v>10</v>
      </c>
      <c r="AC6" s="96">
        <v>3</v>
      </c>
      <c r="AD6" s="104">
        <v>5</v>
      </c>
      <c r="AE6" s="96">
        <v>8</v>
      </c>
      <c r="AF6" s="104">
        <v>5</v>
      </c>
      <c r="AG6" s="96"/>
      <c r="AH6" s="104"/>
      <c r="AI6" s="353">
        <v>1</v>
      </c>
      <c r="AJ6" s="340">
        <v>18</v>
      </c>
      <c r="AK6" s="355" t="s">
        <v>373</v>
      </c>
      <c r="AL6" s="340">
        <v>6</v>
      </c>
      <c r="AM6" s="355">
        <v>1</v>
      </c>
      <c r="AN6" s="340">
        <v>18</v>
      </c>
      <c r="AO6" s="355">
        <v>1</v>
      </c>
      <c r="AP6" s="340">
        <v>9</v>
      </c>
      <c r="AQ6" s="355">
        <v>3</v>
      </c>
      <c r="AR6" s="340">
        <v>8</v>
      </c>
      <c r="AS6" s="354"/>
      <c r="AT6" s="354"/>
      <c r="AU6" s="354"/>
      <c r="AV6" s="428"/>
      <c r="AW6" s="43"/>
      <c r="AX6" s="21"/>
      <c r="AY6" s="20"/>
      <c r="AZ6" s="37"/>
    </row>
    <row r="7" spans="1:52" ht="13.15" customHeight="1">
      <c r="A7" s="488">
        <v>3</v>
      </c>
      <c r="B7" s="482" t="s">
        <v>74</v>
      </c>
      <c r="C7" s="199" t="s">
        <v>99</v>
      </c>
      <c r="D7" s="10">
        <f t="shared" si="0"/>
        <v>88</v>
      </c>
      <c r="E7" s="31">
        <f>SUM(L7+N7+P7+R7+T7+AJ7+AL7)</f>
        <v>74</v>
      </c>
      <c r="F7" s="99">
        <f>H7+J7</f>
        <v>14</v>
      </c>
      <c r="G7" s="53">
        <v>5</v>
      </c>
      <c r="H7" s="338">
        <v>6</v>
      </c>
      <c r="I7" s="11">
        <v>2</v>
      </c>
      <c r="J7" s="339">
        <v>8</v>
      </c>
      <c r="K7" s="571">
        <v>3</v>
      </c>
      <c r="L7" s="340">
        <v>13</v>
      </c>
      <c r="M7" s="529">
        <v>3</v>
      </c>
      <c r="N7" s="340">
        <v>8</v>
      </c>
      <c r="O7" s="529">
        <v>3</v>
      </c>
      <c r="P7" s="340">
        <v>13</v>
      </c>
      <c r="Q7" s="529">
        <v>2</v>
      </c>
      <c r="R7" s="340">
        <v>9</v>
      </c>
      <c r="S7" s="529">
        <v>4</v>
      </c>
      <c r="T7" s="340">
        <v>8</v>
      </c>
      <c r="U7" s="16">
        <v>5</v>
      </c>
      <c r="V7" s="102">
        <v>6</v>
      </c>
      <c r="W7" s="97">
        <v>11</v>
      </c>
      <c r="X7" s="104">
        <v>8</v>
      </c>
      <c r="Y7" s="96"/>
      <c r="Z7" s="104"/>
      <c r="AA7" s="96">
        <v>13</v>
      </c>
      <c r="AB7" s="104">
        <v>6</v>
      </c>
      <c r="AC7" s="96"/>
      <c r="AD7" s="104"/>
      <c r="AE7" s="96"/>
      <c r="AF7" s="104"/>
      <c r="AG7" s="96">
        <v>3</v>
      </c>
      <c r="AH7" s="104">
        <v>5</v>
      </c>
      <c r="AI7" s="353">
        <v>2</v>
      </c>
      <c r="AJ7" s="340">
        <v>14</v>
      </c>
      <c r="AK7" s="355">
        <v>1</v>
      </c>
      <c r="AL7" s="340">
        <v>9</v>
      </c>
      <c r="AM7" s="355">
        <v>5</v>
      </c>
      <c r="AN7" s="354">
        <v>7</v>
      </c>
      <c r="AO7" s="355"/>
      <c r="AP7" s="354"/>
      <c r="AQ7" s="355">
        <v>5</v>
      </c>
      <c r="AR7" s="354">
        <v>5</v>
      </c>
      <c r="AS7" s="355" t="s">
        <v>374</v>
      </c>
      <c r="AT7" s="354">
        <v>3</v>
      </c>
      <c r="AU7" s="354"/>
      <c r="AV7" s="428"/>
      <c r="AW7" s="43"/>
      <c r="AX7" s="21"/>
      <c r="AY7" s="20"/>
      <c r="AZ7" s="37"/>
    </row>
    <row r="8" spans="1:52" ht="13.15" customHeight="1">
      <c r="A8" s="488">
        <v>4</v>
      </c>
      <c r="B8" s="482" t="s">
        <v>131</v>
      </c>
      <c r="C8" s="199" t="s">
        <v>46</v>
      </c>
      <c r="D8" s="10">
        <f t="shared" si="0"/>
        <v>83</v>
      </c>
      <c r="E8" s="31">
        <f>SUM(L8+P8+T8+X8+AB8+AN8+AR8)</f>
        <v>72</v>
      </c>
      <c r="F8" s="99">
        <f>H8+V8</f>
        <v>11</v>
      </c>
      <c r="G8" s="53">
        <v>7</v>
      </c>
      <c r="H8" s="338">
        <v>4</v>
      </c>
      <c r="I8" s="11">
        <v>4</v>
      </c>
      <c r="J8" s="12">
        <v>3</v>
      </c>
      <c r="K8" s="571">
        <v>6</v>
      </c>
      <c r="L8" s="340">
        <v>9</v>
      </c>
      <c r="M8" s="529">
        <v>5</v>
      </c>
      <c r="N8" s="530">
        <v>5</v>
      </c>
      <c r="O8" s="529">
        <v>5</v>
      </c>
      <c r="P8" s="340">
        <v>10</v>
      </c>
      <c r="Q8" s="529">
        <v>3</v>
      </c>
      <c r="R8" s="530">
        <v>6</v>
      </c>
      <c r="S8" s="529">
        <v>3</v>
      </c>
      <c r="T8" s="340">
        <v>10</v>
      </c>
      <c r="U8" s="16">
        <v>4</v>
      </c>
      <c r="V8" s="339">
        <v>7</v>
      </c>
      <c r="W8" s="97">
        <v>10</v>
      </c>
      <c r="X8" s="340">
        <v>9</v>
      </c>
      <c r="Y8" s="96"/>
      <c r="Z8" s="104"/>
      <c r="AA8" s="96">
        <v>7</v>
      </c>
      <c r="AB8" s="340">
        <v>12</v>
      </c>
      <c r="AC8" s="96"/>
      <c r="AD8" s="104"/>
      <c r="AE8" s="96">
        <v>5</v>
      </c>
      <c r="AF8" s="104">
        <v>8</v>
      </c>
      <c r="AG8" s="96"/>
      <c r="AH8" s="104"/>
      <c r="AI8" s="353">
        <v>4</v>
      </c>
      <c r="AJ8" s="354">
        <v>8</v>
      </c>
      <c r="AK8" s="355" t="s">
        <v>386</v>
      </c>
      <c r="AL8" s="354">
        <v>3</v>
      </c>
      <c r="AM8" s="355">
        <v>3</v>
      </c>
      <c r="AN8" s="340">
        <v>10</v>
      </c>
      <c r="AO8" s="355"/>
      <c r="AP8" s="354"/>
      <c r="AQ8" s="355">
        <v>2</v>
      </c>
      <c r="AR8" s="340">
        <v>12</v>
      </c>
      <c r="AS8" s="354"/>
      <c r="AT8" s="354"/>
      <c r="AU8" s="355" t="s">
        <v>373</v>
      </c>
      <c r="AV8" s="428">
        <v>4</v>
      </c>
      <c r="AW8" s="43"/>
      <c r="AX8" s="21"/>
      <c r="AY8" s="20"/>
      <c r="AZ8" s="37"/>
    </row>
    <row r="9" spans="1:52" ht="13.15" customHeight="1">
      <c r="A9" s="488">
        <v>5</v>
      </c>
      <c r="B9" s="485" t="s">
        <v>133</v>
      </c>
      <c r="C9" s="247" t="s">
        <v>134</v>
      </c>
      <c r="D9" s="10">
        <f t="shared" si="0"/>
        <v>72</v>
      </c>
      <c r="E9" s="31">
        <f>SUM(L9+P9+T9+AB9+AF9+AL9+AN9)</f>
        <v>56</v>
      </c>
      <c r="F9" s="99">
        <f>H9+V9</f>
        <v>16</v>
      </c>
      <c r="G9" s="53">
        <v>4</v>
      </c>
      <c r="H9" s="338">
        <v>7</v>
      </c>
      <c r="I9" s="11">
        <v>3</v>
      </c>
      <c r="J9" s="12">
        <v>5</v>
      </c>
      <c r="K9" s="571">
        <v>7</v>
      </c>
      <c r="L9" s="340">
        <v>8</v>
      </c>
      <c r="M9" s="529">
        <v>7</v>
      </c>
      <c r="N9" s="530">
        <v>3</v>
      </c>
      <c r="O9" s="529">
        <v>6</v>
      </c>
      <c r="P9" s="340">
        <v>9</v>
      </c>
      <c r="Q9" s="529">
        <v>5</v>
      </c>
      <c r="R9" s="530">
        <v>3</v>
      </c>
      <c r="S9" s="529">
        <v>5</v>
      </c>
      <c r="T9" s="340">
        <v>7</v>
      </c>
      <c r="U9" s="16">
        <v>3</v>
      </c>
      <c r="V9" s="339">
        <v>9</v>
      </c>
      <c r="W9" s="97">
        <v>14</v>
      </c>
      <c r="X9" s="104">
        <v>5</v>
      </c>
      <c r="Y9" s="96">
        <v>4</v>
      </c>
      <c r="Z9" s="104">
        <v>3</v>
      </c>
      <c r="AA9" s="96">
        <v>10</v>
      </c>
      <c r="AB9" s="340">
        <v>9</v>
      </c>
      <c r="AC9" s="96">
        <v>4</v>
      </c>
      <c r="AD9" s="104">
        <v>3</v>
      </c>
      <c r="AE9" s="96">
        <v>4</v>
      </c>
      <c r="AF9" s="340">
        <v>9</v>
      </c>
      <c r="AG9" s="96">
        <v>4</v>
      </c>
      <c r="AH9" s="104">
        <v>3</v>
      </c>
      <c r="AI9" s="353">
        <v>7</v>
      </c>
      <c r="AJ9" s="354">
        <v>5</v>
      </c>
      <c r="AK9" s="355">
        <v>2</v>
      </c>
      <c r="AL9" s="340">
        <v>6</v>
      </c>
      <c r="AM9" s="355">
        <v>4</v>
      </c>
      <c r="AN9" s="340">
        <v>8</v>
      </c>
      <c r="AO9" s="355">
        <v>2</v>
      </c>
      <c r="AP9" s="354">
        <v>6</v>
      </c>
      <c r="AQ9" s="355">
        <v>4</v>
      </c>
      <c r="AR9" s="354">
        <v>6</v>
      </c>
      <c r="AS9" s="354"/>
      <c r="AT9" s="354"/>
      <c r="AU9" s="355" t="s">
        <v>373</v>
      </c>
      <c r="AV9" s="428">
        <v>4</v>
      </c>
      <c r="AW9" s="43"/>
      <c r="AX9" s="21"/>
      <c r="AY9" s="20"/>
      <c r="AZ9" s="37"/>
    </row>
    <row r="10" spans="1:52" ht="13.15" customHeight="1">
      <c r="A10" s="55">
        <v>6</v>
      </c>
      <c r="B10" s="154" t="s">
        <v>136</v>
      </c>
      <c r="C10" s="204" t="s">
        <v>31</v>
      </c>
      <c r="D10" s="10">
        <f t="shared" si="0"/>
        <v>59</v>
      </c>
      <c r="E10" s="31">
        <f>SUM(L10+P10+X10+AJ10+AL10+AN10+AP10)</f>
        <v>50</v>
      </c>
      <c r="F10" s="99">
        <f>J10+V10</f>
        <v>9</v>
      </c>
      <c r="G10" s="53">
        <v>0</v>
      </c>
      <c r="H10" s="13">
        <v>0</v>
      </c>
      <c r="I10" s="11">
        <v>3</v>
      </c>
      <c r="J10" s="339">
        <v>5</v>
      </c>
      <c r="K10" s="571">
        <v>5</v>
      </c>
      <c r="L10" s="340">
        <v>10</v>
      </c>
      <c r="M10" s="529">
        <v>7</v>
      </c>
      <c r="N10" s="530">
        <v>3</v>
      </c>
      <c r="O10" s="529">
        <v>7</v>
      </c>
      <c r="P10" s="340">
        <v>8</v>
      </c>
      <c r="Q10" s="529">
        <v>5</v>
      </c>
      <c r="R10" s="530">
        <v>3</v>
      </c>
      <c r="S10" s="529"/>
      <c r="T10" s="530"/>
      <c r="U10" s="16">
        <v>7</v>
      </c>
      <c r="V10" s="339">
        <v>4</v>
      </c>
      <c r="W10" s="97">
        <v>12</v>
      </c>
      <c r="X10" s="340">
        <v>7</v>
      </c>
      <c r="Y10" s="96">
        <v>4</v>
      </c>
      <c r="Z10" s="104">
        <v>3</v>
      </c>
      <c r="AA10" s="96">
        <v>14</v>
      </c>
      <c r="AB10" s="104">
        <v>5</v>
      </c>
      <c r="AC10" s="96">
        <v>4</v>
      </c>
      <c r="AD10" s="104">
        <v>3</v>
      </c>
      <c r="AE10" s="96"/>
      <c r="AF10" s="104"/>
      <c r="AG10" s="96">
        <v>4</v>
      </c>
      <c r="AH10" s="104">
        <v>3</v>
      </c>
      <c r="AI10" s="353">
        <v>5</v>
      </c>
      <c r="AJ10" s="340">
        <v>7</v>
      </c>
      <c r="AK10" s="355">
        <v>2</v>
      </c>
      <c r="AL10" s="340">
        <v>6</v>
      </c>
      <c r="AM10" s="355">
        <v>6</v>
      </c>
      <c r="AN10" s="340">
        <v>6</v>
      </c>
      <c r="AO10" s="355">
        <v>2</v>
      </c>
      <c r="AP10" s="340">
        <v>6</v>
      </c>
      <c r="AQ10" s="355"/>
      <c r="AR10" s="354"/>
      <c r="AS10" s="354"/>
      <c r="AT10" s="354"/>
      <c r="AU10" s="355" t="s">
        <v>373</v>
      </c>
      <c r="AV10" s="428">
        <v>4</v>
      </c>
      <c r="AW10" s="43"/>
      <c r="AX10" s="21"/>
      <c r="AY10" s="20"/>
      <c r="AZ10" s="37"/>
    </row>
    <row r="11" spans="1:52" ht="13.15" customHeight="1">
      <c r="A11" s="55">
        <v>7</v>
      </c>
      <c r="B11" s="187" t="s">
        <v>135</v>
      </c>
      <c r="C11" s="199" t="s">
        <v>44</v>
      </c>
      <c r="D11" s="10">
        <f t="shared" si="0"/>
        <v>37</v>
      </c>
      <c r="E11" s="31">
        <f>SUM(P11+T11+AF11+AJ11+AN11+AP11+AR11)</f>
        <v>29</v>
      </c>
      <c r="F11" s="99">
        <f>H11+V11</f>
        <v>8</v>
      </c>
      <c r="G11" s="53">
        <v>6</v>
      </c>
      <c r="H11" s="338">
        <v>5</v>
      </c>
      <c r="I11" s="11">
        <v>6</v>
      </c>
      <c r="J11" s="12">
        <v>1</v>
      </c>
      <c r="K11" s="571">
        <v>12</v>
      </c>
      <c r="L11" s="530">
        <v>3</v>
      </c>
      <c r="M11" s="529">
        <v>8</v>
      </c>
      <c r="N11" s="530">
        <v>2</v>
      </c>
      <c r="O11" s="529">
        <v>9</v>
      </c>
      <c r="P11" s="340">
        <v>6</v>
      </c>
      <c r="Q11" s="529">
        <v>6</v>
      </c>
      <c r="R11" s="530">
        <v>2</v>
      </c>
      <c r="S11" s="529">
        <v>8</v>
      </c>
      <c r="T11" s="340">
        <v>4</v>
      </c>
      <c r="U11" s="16">
        <v>8</v>
      </c>
      <c r="V11" s="339">
        <v>3</v>
      </c>
      <c r="W11" s="97">
        <v>17</v>
      </c>
      <c r="X11" s="104">
        <v>2</v>
      </c>
      <c r="Y11" s="96">
        <v>5</v>
      </c>
      <c r="Z11" s="104">
        <v>2</v>
      </c>
      <c r="AA11" s="96">
        <v>16</v>
      </c>
      <c r="AB11" s="104">
        <v>3</v>
      </c>
      <c r="AC11" s="96">
        <v>5</v>
      </c>
      <c r="AD11" s="104">
        <v>2</v>
      </c>
      <c r="AE11" s="96">
        <v>9</v>
      </c>
      <c r="AF11" s="341">
        <v>4</v>
      </c>
      <c r="AG11" s="96">
        <v>5</v>
      </c>
      <c r="AH11" s="388">
        <v>2</v>
      </c>
      <c r="AI11" s="353">
        <v>9</v>
      </c>
      <c r="AJ11" s="340">
        <v>3</v>
      </c>
      <c r="AK11" s="355">
        <v>4</v>
      </c>
      <c r="AL11" s="354">
        <v>1</v>
      </c>
      <c r="AM11" s="355">
        <v>7</v>
      </c>
      <c r="AN11" s="340">
        <v>5</v>
      </c>
      <c r="AO11" s="355">
        <v>3</v>
      </c>
      <c r="AP11" s="340">
        <v>3</v>
      </c>
      <c r="AQ11" s="355">
        <v>6</v>
      </c>
      <c r="AR11" s="340">
        <v>4</v>
      </c>
      <c r="AS11" s="355" t="s">
        <v>386</v>
      </c>
      <c r="AT11" s="354">
        <v>2</v>
      </c>
      <c r="AU11" s="355" t="s">
        <v>379</v>
      </c>
      <c r="AV11" s="428">
        <v>1</v>
      </c>
      <c r="AW11" s="43"/>
      <c r="AX11" s="21"/>
      <c r="AY11" s="20"/>
      <c r="AZ11" s="37"/>
    </row>
    <row r="12" spans="1:52" ht="13.15" customHeight="1">
      <c r="A12" s="55">
        <v>8</v>
      </c>
      <c r="B12" s="187" t="s">
        <v>188</v>
      </c>
      <c r="C12" s="247" t="s">
        <v>158</v>
      </c>
      <c r="D12" s="10">
        <f t="shared" si="0"/>
        <v>31</v>
      </c>
      <c r="E12" s="31">
        <f>SUM(L12+N12+P12+R12+T12)</f>
        <v>31</v>
      </c>
      <c r="F12" s="99">
        <v>0</v>
      </c>
      <c r="G12" s="53"/>
      <c r="H12" s="13"/>
      <c r="I12" s="11"/>
      <c r="J12" s="12"/>
      <c r="K12" s="571">
        <v>4</v>
      </c>
      <c r="L12" s="340">
        <v>11</v>
      </c>
      <c r="M12" s="529">
        <v>6</v>
      </c>
      <c r="N12" s="340">
        <v>4</v>
      </c>
      <c r="O12" s="529">
        <v>8</v>
      </c>
      <c r="P12" s="340">
        <v>7</v>
      </c>
      <c r="Q12" s="529">
        <v>4</v>
      </c>
      <c r="R12" s="340">
        <v>4</v>
      </c>
      <c r="S12" s="529">
        <v>7</v>
      </c>
      <c r="T12" s="340">
        <v>5</v>
      </c>
      <c r="U12" s="16"/>
      <c r="V12" s="102"/>
      <c r="W12" s="97"/>
      <c r="X12" s="104"/>
      <c r="Y12" s="96"/>
      <c r="Z12" s="104"/>
      <c r="AA12" s="96"/>
      <c r="AB12" s="104"/>
      <c r="AC12" s="96"/>
      <c r="AD12" s="104"/>
      <c r="AE12" s="96"/>
      <c r="AF12" s="104"/>
      <c r="AG12" s="96"/>
      <c r="AH12" s="104"/>
      <c r="AI12" s="353"/>
      <c r="AJ12" s="354"/>
      <c r="AK12" s="355"/>
      <c r="AL12" s="354"/>
      <c r="AM12" s="355"/>
      <c r="AN12" s="354"/>
      <c r="AO12" s="355"/>
      <c r="AP12" s="354"/>
      <c r="AQ12" s="355"/>
      <c r="AR12" s="354"/>
      <c r="AS12" s="354"/>
      <c r="AT12" s="354"/>
      <c r="AU12" s="354"/>
      <c r="AV12" s="428"/>
      <c r="AW12" s="43"/>
      <c r="AX12" s="21"/>
      <c r="AY12" s="20"/>
      <c r="AZ12" s="37"/>
    </row>
    <row r="13" spans="1:52" ht="13.15" customHeight="1">
      <c r="A13" s="55">
        <v>9</v>
      </c>
      <c r="B13" s="197" t="s">
        <v>202</v>
      </c>
      <c r="C13" s="199" t="s">
        <v>38</v>
      </c>
      <c r="D13" s="10">
        <f t="shared" si="0"/>
        <v>29</v>
      </c>
      <c r="E13" s="31">
        <f>SUM(L13+P13+AB13+AF13+AN13+AP13+AR13)</f>
        <v>25</v>
      </c>
      <c r="F13" s="99">
        <f>H13+V13</f>
        <v>4</v>
      </c>
      <c r="G13" s="53">
        <v>9</v>
      </c>
      <c r="H13" s="338">
        <v>2</v>
      </c>
      <c r="I13" s="11">
        <v>6</v>
      </c>
      <c r="J13" s="12">
        <v>1</v>
      </c>
      <c r="K13" s="571">
        <v>11</v>
      </c>
      <c r="L13" s="340">
        <v>4</v>
      </c>
      <c r="M13" s="529">
        <v>8</v>
      </c>
      <c r="N13" s="530">
        <v>2</v>
      </c>
      <c r="O13" s="529">
        <v>11</v>
      </c>
      <c r="P13" s="340">
        <v>4</v>
      </c>
      <c r="Q13" s="529">
        <v>6</v>
      </c>
      <c r="R13" s="530">
        <v>2</v>
      </c>
      <c r="S13" s="529">
        <v>9</v>
      </c>
      <c r="T13" s="530">
        <v>3</v>
      </c>
      <c r="U13" s="16">
        <v>9</v>
      </c>
      <c r="V13" s="339">
        <v>2</v>
      </c>
      <c r="W13" s="97"/>
      <c r="X13" s="104"/>
      <c r="Y13" s="96">
        <v>5</v>
      </c>
      <c r="Z13" s="104">
        <v>2</v>
      </c>
      <c r="AA13" s="96">
        <v>15</v>
      </c>
      <c r="AB13" s="340">
        <v>4</v>
      </c>
      <c r="AC13" s="96">
        <v>5</v>
      </c>
      <c r="AD13" s="96">
        <v>2</v>
      </c>
      <c r="AE13" s="96">
        <v>10</v>
      </c>
      <c r="AF13" s="341">
        <v>3</v>
      </c>
      <c r="AG13" s="96">
        <v>5</v>
      </c>
      <c r="AH13" s="388">
        <v>2</v>
      </c>
      <c r="AI13" s="353">
        <v>10</v>
      </c>
      <c r="AJ13" s="354">
        <v>2</v>
      </c>
      <c r="AK13" s="355">
        <v>4</v>
      </c>
      <c r="AL13" s="354">
        <v>1</v>
      </c>
      <c r="AM13" s="355">
        <v>8</v>
      </c>
      <c r="AN13" s="340">
        <v>4</v>
      </c>
      <c r="AO13" s="355">
        <v>3</v>
      </c>
      <c r="AP13" s="340">
        <v>3</v>
      </c>
      <c r="AQ13" s="355">
        <v>7</v>
      </c>
      <c r="AR13" s="340">
        <v>3</v>
      </c>
      <c r="AS13" s="355" t="s">
        <v>386</v>
      </c>
      <c r="AT13" s="354">
        <v>2</v>
      </c>
      <c r="AU13" s="355" t="s">
        <v>379</v>
      </c>
      <c r="AV13" s="428">
        <v>1</v>
      </c>
      <c r="AW13" s="43"/>
      <c r="AX13" s="21"/>
      <c r="AY13" s="20"/>
      <c r="AZ13" s="37"/>
    </row>
    <row r="14" spans="1:52" ht="13.15" customHeight="1">
      <c r="A14" s="55">
        <v>10</v>
      </c>
      <c r="B14" s="187" t="s">
        <v>139</v>
      </c>
      <c r="C14" s="199" t="s">
        <v>42</v>
      </c>
      <c r="D14" s="10">
        <f t="shared" si="0"/>
        <v>24</v>
      </c>
      <c r="E14" s="31">
        <f>SUM(L14+P14+X14+AJ14+AL14+AR14)</f>
        <v>22</v>
      </c>
      <c r="F14" s="99">
        <f>H14+V14</f>
        <v>2</v>
      </c>
      <c r="G14" s="53">
        <v>10</v>
      </c>
      <c r="H14" s="338">
        <v>1</v>
      </c>
      <c r="I14" s="11">
        <v>0</v>
      </c>
      <c r="J14" s="12">
        <v>0</v>
      </c>
      <c r="K14" s="571">
        <v>10</v>
      </c>
      <c r="L14" s="340">
        <v>5</v>
      </c>
      <c r="M14" s="529"/>
      <c r="N14" s="530"/>
      <c r="O14" s="529">
        <v>12</v>
      </c>
      <c r="P14" s="340">
        <v>3</v>
      </c>
      <c r="Q14" s="529"/>
      <c r="R14" s="530"/>
      <c r="S14" s="529">
        <v>10</v>
      </c>
      <c r="T14" s="530">
        <v>2</v>
      </c>
      <c r="U14" s="16">
        <v>10</v>
      </c>
      <c r="V14" s="339">
        <v>1</v>
      </c>
      <c r="W14" s="97">
        <v>16</v>
      </c>
      <c r="X14" s="340">
        <v>3</v>
      </c>
      <c r="Y14" s="96"/>
      <c r="Z14" s="104"/>
      <c r="AA14" s="96">
        <v>17</v>
      </c>
      <c r="AB14" s="104">
        <v>2</v>
      </c>
      <c r="AC14" s="96"/>
      <c r="AD14" s="104"/>
      <c r="AE14" s="96">
        <v>11</v>
      </c>
      <c r="AF14" s="104">
        <v>2</v>
      </c>
      <c r="AG14" s="96"/>
      <c r="AH14" s="104"/>
      <c r="AI14" s="353">
        <v>6</v>
      </c>
      <c r="AJ14" s="800">
        <v>6</v>
      </c>
      <c r="AK14" s="353">
        <v>3</v>
      </c>
      <c r="AL14" s="800">
        <v>3</v>
      </c>
      <c r="AM14" s="353">
        <v>9</v>
      </c>
      <c r="AN14" s="340">
        <v>3</v>
      </c>
      <c r="AO14" s="355"/>
      <c r="AP14" s="428"/>
      <c r="AQ14" s="438">
        <v>8</v>
      </c>
      <c r="AR14" s="758">
        <v>2</v>
      </c>
      <c r="AS14" s="428"/>
      <c r="AT14" s="428"/>
      <c r="AU14" s="355" t="s">
        <v>379</v>
      </c>
      <c r="AV14" s="428">
        <v>1</v>
      </c>
      <c r="AW14" s="43"/>
      <c r="AX14" s="21"/>
      <c r="AY14" s="20"/>
      <c r="AZ14" s="37"/>
    </row>
    <row r="15" spans="1:52" s="2" customFormat="1" ht="13.15" customHeight="1">
      <c r="A15" s="55">
        <v>11</v>
      </c>
      <c r="B15" s="187" t="s">
        <v>292</v>
      </c>
      <c r="C15" s="200" t="s">
        <v>45</v>
      </c>
      <c r="D15" s="10">
        <f t="shared" si="0"/>
        <v>10</v>
      </c>
      <c r="E15" s="31">
        <f>SUM(L15+P15+R15+X15+Z15+AB15+AL15)</f>
        <v>10</v>
      </c>
      <c r="F15" s="99">
        <v>0</v>
      </c>
      <c r="G15" s="215"/>
      <c r="H15" s="127"/>
      <c r="I15" s="126"/>
      <c r="J15" s="216"/>
      <c r="K15" s="598">
        <v>14</v>
      </c>
      <c r="L15" s="798">
        <v>1</v>
      </c>
      <c r="M15" s="600">
        <v>9</v>
      </c>
      <c r="N15" s="599">
        <v>1</v>
      </c>
      <c r="O15" s="600">
        <v>13</v>
      </c>
      <c r="P15" s="798">
        <v>2</v>
      </c>
      <c r="Q15" s="600">
        <v>7</v>
      </c>
      <c r="R15" s="798">
        <v>1</v>
      </c>
      <c r="S15" s="600"/>
      <c r="T15" s="599"/>
      <c r="U15" s="144"/>
      <c r="V15" s="226"/>
      <c r="W15" s="522">
        <v>18</v>
      </c>
      <c r="X15" s="798">
        <v>1</v>
      </c>
      <c r="Y15" s="525">
        <v>6</v>
      </c>
      <c r="Z15" s="798">
        <v>1</v>
      </c>
      <c r="AA15" s="525">
        <v>18</v>
      </c>
      <c r="AB15" s="798">
        <v>1</v>
      </c>
      <c r="AC15" s="525">
        <v>6</v>
      </c>
      <c r="AD15" s="692">
        <v>1</v>
      </c>
      <c r="AE15" s="525"/>
      <c r="AF15" s="692"/>
      <c r="AG15" s="525">
        <v>6</v>
      </c>
      <c r="AH15" s="692">
        <v>1</v>
      </c>
      <c r="AI15" s="357">
        <v>11</v>
      </c>
      <c r="AJ15" s="358">
        <v>1</v>
      </c>
      <c r="AK15" s="359">
        <v>3</v>
      </c>
      <c r="AL15" s="798">
        <v>3</v>
      </c>
      <c r="AM15" s="359">
        <v>11</v>
      </c>
      <c r="AN15" s="358">
        <v>1</v>
      </c>
      <c r="AO15" s="359">
        <v>4</v>
      </c>
      <c r="AP15" s="358">
        <v>1</v>
      </c>
      <c r="AQ15" s="427"/>
      <c r="AR15" s="426"/>
      <c r="AS15" s="426"/>
      <c r="AT15" s="426"/>
      <c r="AU15" s="355" t="s">
        <v>379</v>
      </c>
      <c r="AV15" s="428">
        <v>1</v>
      </c>
      <c r="AW15" s="466"/>
      <c r="AX15" s="133"/>
      <c r="AY15" s="132"/>
      <c r="AZ15" s="185"/>
    </row>
    <row r="16" spans="1:52" s="2" customFormat="1" ht="13.15" customHeight="1">
      <c r="A16" s="7"/>
      <c r="B16" s="194"/>
      <c r="C16" s="194"/>
      <c r="D16" s="194"/>
      <c r="E16" s="194"/>
      <c r="F16" s="194"/>
      <c r="G16" s="215"/>
      <c r="H16" s="127"/>
      <c r="I16" s="126"/>
      <c r="J16" s="216"/>
      <c r="K16" s="574"/>
      <c r="L16" s="532"/>
      <c r="M16" s="531"/>
      <c r="N16" s="532"/>
      <c r="O16" s="531"/>
      <c r="P16" s="532"/>
      <c r="Q16" s="531"/>
      <c r="R16" s="532"/>
      <c r="S16" s="531"/>
      <c r="T16" s="532"/>
      <c r="U16" s="128"/>
      <c r="V16" s="224"/>
      <c r="W16" s="527"/>
      <c r="X16" s="524"/>
      <c r="Y16" s="526"/>
      <c r="Z16" s="524"/>
      <c r="AA16" s="526"/>
      <c r="AB16" s="524"/>
      <c r="AC16" s="526"/>
      <c r="AD16" s="524"/>
      <c r="AE16" s="526"/>
      <c r="AF16" s="524"/>
      <c r="AG16" s="526"/>
      <c r="AH16" s="524"/>
      <c r="AI16" s="425"/>
      <c r="AJ16" s="426"/>
      <c r="AK16" s="427"/>
      <c r="AL16" s="426"/>
      <c r="AM16" s="427"/>
      <c r="AN16" s="426"/>
      <c r="AO16" s="427"/>
      <c r="AP16" s="426"/>
      <c r="AQ16" s="427"/>
      <c r="AR16" s="426"/>
      <c r="AS16" s="426"/>
      <c r="AT16" s="426"/>
      <c r="AU16" s="426"/>
      <c r="AV16" s="467"/>
      <c r="AW16" s="466"/>
      <c r="AX16" s="133"/>
      <c r="AY16" s="132"/>
      <c r="AZ16" s="185"/>
    </row>
    <row r="17" spans="1:52" s="2" customFormat="1" ht="13.15" customHeight="1">
      <c r="A17" s="7"/>
      <c r="B17" s="194"/>
      <c r="C17" s="194"/>
      <c r="D17" s="194"/>
      <c r="E17" s="194"/>
      <c r="F17" s="194"/>
      <c r="G17" s="215"/>
      <c r="H17" s="127"/>
      <c r="I17" s="126"/>
      <c r="J17" s="216"/>
      <c r="K17" s="574"/>
      <c r="L17" s="532"/>
      <c r="M17" s="531"/>
      <c r="N17" s="532"/>
      <c r="O17" s="531"/>
      <c r="P17" s="532"/>
      <c r="Q17" s="531"/>
      <c r="R17" s="532"/>
      <c r="S17" s="531"/>
      <c r="T17" s="532"/>
      <c r="U17" s="128"/>
      <c r="V17" s="224"/>
      <c r="W17" s="527"/>
      <c r="X17" s="524"/>
      <c r="Y17" s="526"/>
      <c r="Z17" s="524"/>
      <c r="AA17" s="526"/>
      <c r="AB17" s="524"/>
      <c r="AC17" s="526"/>
      <c r="AD17" s="524"/>
      <c r="AE17" s="526"/>
      <c r="AF17" s="524"/>
      <c r="AG17" s="526"/>
      <c r="AH17" s="524"/>
      <c r="AI17" s="425"/>
      <c r="AJ17" s="426"/>
      <c r="AK17" s="427"/>
      <c r="AL17" s="426"/>
      <c r="AM17" s="427"/>
      <c r="AN17" s="426"/>
      <c r="AO17" s="427"/>
      <c r="AP17" s="426"/>
      <c r="AQ17" s="427"/>
      <c r="AR17" s="426"/>
      <c r="AS17" s="426"/>
      <c r="AT17" s="426"/>
      <c r="AU17" s="426"/>
      <c r="AV17" s="467"/>
      <c r="AW17" s="466"/>
      <c r="AX17" s="133"/>
      <c r="AY17" s="132"/>
      <c r="AZ17" s="185"/>
    </row>
    <row r="18" spans="1:52" s="2" customFormat="1" ht="13.15" customHeight="1">
      <c r="A18" s="7"/>
      <c r="B18" s="194"/>
      <c r="C18" s="194"/>
      <c r="D18" s="194"/>
      <c r="E18" s="194"/>
      <c r="F18" s="194"/>
      <c r="G18" s="215"/>
      <c r="H18" s="127"/>
      <c r="I18" s="126"/>
      <c r="J18" s="216"/>
      <c r="K18" s="574"/>
      <c r="L18" s="532"/>
      <c r="M18" s="531"/>
      <c r="N18" s="532"/>
      <c r="O18" s="531"/>
      <c r="P18" s="532"/>
      <c r="Q18" s="531"/>
      <c r="R18" s="532"/>
      <c r="S18" s="531"/>
      <c r="T18" s="532"/>
      <c r="U18" s="128"/>
      <c r="V18" s="224"/>
      <c r="W18" s="527"/>
      <c r="X18" s="524"/>
      <c r="Y18" s="526"/>
      <c r="Z18" s="524"/>
      <c r="AA18" s="526"/>
      <c r="AB18" s="524"/>
      <c r="AC18" s="526"/>
      <c r="AD18" s="524"/>
      <c r="AE18" s="526"/>
      <c r="AF18" s="524"/>
      <c r="AG18" s="526"/>
      <c r="AH18" s="524"/>
      <c r="AI18" s="425"/>
      <c r="AJ18" s="426"/>
      <c r="AK18" s="427"/>
      <c r="AL18" s="426"/>
      <c r="AM18" s="427"/>
      <c r="AN18" s="426"/>
      <c r="AO18" s="427"/>
      <c r="AP18" s="426"/>
      <c r="AQ18" s="427"/>
      <c r="AR18" s="426"/>
      <c r="AS18" s="426"/>
      <c r="AT18" s="426"/>
      <c r="AU18" s="426"/>
      <c r="AV18" s="467"/>
      <c r="AW18" s="466"/>
      <c r="AX18" s="133"/>
      <c r="AY18" s="132"/>
      <c r="AZ18" s="185"/>
    </row>
    <row r="19" spans="1:52" s="2" customFormat="1" ht="13.15" customHeight="1" thickBot="1">
      <c r="A19" s="7"/>
      <c r="B19" s="195"/>
      <c r="C19" s="195"/>
      <c r="D19" s="195"/>
      <c r="E19" s="195"/>
      <c r="F19" s="195"/>
      <c r="G19" s="231"/>
      <c r="H19" s="232"/>
      <c r="I19" s="233"/>
      <c r="J19" s="234"/>
      <c r="K19" s="576"/>
      <c r="L19" s="577"/>
      <c r="M19" s="578"/>
      <c r="N19" s="577"/>
      <c r="O19" s="578"/>
      <c r="P19" s="577"/>
      <c r="Q19" s="578"/>
      <c r="R19" s="577"/>
      <c r="S19" s="577"/>
      <c r="T19" s="577"/>
      <c r="U19" s="238"/>
      <c r="V19" s="240"/>
      <c r="W19" s="693"/>
      <c r="X19" s="696"/>
      <c r="Y19" s="695"/>
      <c r="Z19" s="696"/>
      <c r="AA19" s="695"/>
      <c r="AB19" s="696"/>
      <c r="AC19" s="695"/>
      <c r="AD19" s="696"/>
      <c r="AE19" s="695"/>
      <c r="AF19" s="696"/>
      <c r="AG19" s="695"/>
      <c r="AH19" s="696"/>
      <c r="AI19" s="425"/>
      <c r="AJ19" s="426"/>
      <c r="AK19" s="427"/>
      <c r="AL19" s="426"/>
      <c r="AM19" s="427"/>
      <c r="AN19" s="426"/>
      <c r="AO19" s="427"/>
      <c r="AP19" s="426"/>
      <c r="AQ19" s="427"/>
      <c r="AR19" s="426"/>
      <c r="AS19" s="426"/>
      <c r="AT19" s="426"/>
      <c r="AU19" s="426"/>
      <c r="AV19" s="467"/>
      <c r="AW19" s="540"/>
      <c r="AX19" s="541"/>
      <c r="AY19" s="542"/>
      <c r="AZ19" s="543"/>
    </row>
  </sheetData>
  <sortState ref="A5:AZ15">
    <sortCondition descending="1" ref="D5:D15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>
    <tabColor theme="1"/>
  </sheetPr>
  <dimension ref="A1:AZ266"/>
  <sheetViews>
    <sheetView zoomScaleNormal="100" workbookViewId="0">
      <pane xSplit="6" topLeftCell="AA1" activePane="topRight" state="frozen"/>
      <selection pane="topRight" activeCell="AW2" sqref="AW2:AZ2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7.7109375" customWidth="1"/>
    <col min="38" max="38" width="3.7109375" customWidth="1"/>
    <col min="39" max="39" width="8.5703125" customWidth="1"/>
    <col min="40" max="40" width="3.7109375" customWidth="1"/>
    <col min="41" max="41" width="8.5703125" customWidth="1"/>
    <col min="42" max="42" width="3.5703125" customWidth="1"/>
    <col min="43" max="43" width="8.28515625" customWidth="1"/>
    <col min="44" max="44" width="3.7109375" customWidth="1"/>
    <col min="45" max="45" width="8.5703125" customWidth="1"/>
    <col min="46" max="46" width="3.7109375" customWidth="1"/>
    <col min="47" max="47" width="7.85546875" customWidth="1"/>
    <col min="48" max="48" width="3.7109375" customWidth="1"/>
    <col min="49" max="49" width="8.5703125" customWidth="1"/>
    <col min="50" max="50" width="3.7109375" customWidth="1"/>
    <col min="51" max="51" width="8.7109375" customWidth="1"/>
    <col min="52" max="52" width="3.7109375" customWidth="1"/>
    <col min="53" max="53" width="8.5703125" customWidth="1"/>
    <col min="54" max="54" width="3.7109375" customWidth="1"/>
    <col min="55" max="55" width="8.5703125" customWidth="1"/>
    <col min="56" max="56" width="3.7109375" customWidth="1"/>
  </cols>
  <sheetData>
    <row r="1" spans="1:52" ht="13.5" thickBot="1"/>
    <row r="2" spans="1:52" s="3" customFormat="1" ht="13.5" thickBot="1">
      <c r="B2" s="308" t="s">
        <v>293</v>
      </c>
      <c r="C2" s="76"/>
      <c r="D2" s="189"/>
      <c r="E2" s="188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09" t="s">
        <v>302</v>
      </c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8"/>
      <c r="AI2" s="835" t="s">
        <v>25</v>
      </c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36"/>
      <c r="AW2" s="815" t="s">
        <v>364</v>
      </c>
      <c r="AX2" s="816"/>
      <c r="AY2" s="816"/>
      <c r="AZ2" s="817"/>
    </row>
    <row r="3" spans="1:52" s="4" customFormat="1" ht="13.15" customHeight="1">
      <c r="B3" s="348" t="s">
        <v>321</v>
      </c>
      <c r="C3" s="243"/>
      <c r="D3" s="266" t="s">
        <v>7</v>
      </c>
      <c r="E3" s="269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235" t="s">
        <v>6</v>
      </c>
      <c r="L3" s="82"/>
      <c r="M3" s="81" t="s">
        <v>6</v>
      </c>
      <c r="N3" s="82"/>
      <c r="O3" s="83" t="s">
        <v>6</v>
      </c>
      <c r="P3" s="83"/>
      <c r="Q3" s="81" t="s">
        <v>6</v>
      </c>
      <c r="R3" s="81"/>
      <c r="S3" s="83" t="s">
        <v>6</v>
      </c>
      <c r="T3" s="265"/>
      <c r="U3" s="83" t="s">
        <v>6</v>
      </c>
      <c r="V3" s="236"/>
      <c r="W3" s="257" t="s">
        <v>6</v>
      </c>
      <c r="X3" s="94"/>
      <c r="Y3" s="94" t="s">
        <v>6</v>
      </c>
      <c r="Z3" s="94"/>
      <c r="AA3" s="94" t="s">
        <v>6</v>
      </c>
      <c r="AB3" s="94"/>
      <c r="AC3" s="94" t="s">
        <v>6</v>
      </c>
      <c r="AD3" s="94"/>
      <c r="AE3" s="94" t="s">
        <v>6</v>
      </c>
      <c r="AF3" s="94"/>
      <c r="AG3" s="94" t="s">
        <v>6</v>
      </c>
      <c r="AH3" s="95"/>
      <c r="AI3" s="369" t="s">
        <v>6</v>
      </c>
      <c r="AJ3" s="369"/>
      <c r="AK3" s="369" t="s">
        <v>6</v>
      </c>
      <c r="AL3" s="369"/>
      <c r="AM3" s="369" t="s">
        <v>6</v>
      </c>
      <c r="AN3" s="372"/>
      <c r="AO3" s="370" t="s">
        <v>6</v>
      </c>
      <c r="AP3" s="371"/>
      <c r="AQ3" s="371" t="s">
        <v>6</v>
      </c>
      <c r="AR3" s="371"/>
      <c r="AS3" s="371" t="s">
        <v>6</v>
      </c>
      <c r="AT3" s="535"/>
      <c r="AU3" s="399" t="s">
        <v>6</v>
      </c>
      <c r="AV3" s="681"/>
      <c r="AW3" s="451" t="s">
        <v>6</v>
      </c>
      <c r="AX3" s="89"/>
      <c r="AY3" s="90" t="s">
        <v>6</v>
      </c>
      <c r="AZ3" s="91"/>
    </row>
    <row r="4" spans="1:52" ht="13.15" customHeight="1">
      <c r="B4" s="73" t="s">
        <v>0</v>
      </c>
      <c r="C4" s="73" t="s">
        <v>8</v>
      </c>
      <c r="D4" s="112" t="s">
        <v>5</v>
      </c>
      <c r="E4" s="270" t="s">
        <v>5</v>
      </c>
      <c r="F4" s="73" t="s">
        <v>5</v>
      </c>
      <c r="G4" s="230" t="s">
        <v>13</v>
      </c>
      <c r="H4" s="114" t="s">
        <v>5</v>
      </c>
      <c r="I4" s="115" t="s">
        <v>14</v>
      </c>
      <c r="J4" s="116" t="s">
        <v>5</v>
      </c>
      <c r="K4" s="158" t="s">
        <v>20</v>
      </c>
      <c r="L4" s="109" t="s">
        <v>5</v>
      </c>
      <c r="M4" s="117" t="s">
        <v>15</v>
      </c>
      <c r="N4" s="109" t="s">
        <v>5</v>
      </c>
      <c r="O4" s="110" t="s">
        <v>16</v>
      </c>
      <c r="P4" s="109" t="s">
        <v>5</v>
      </c>
      <c r="Q4" s="110" t="s">
        <v>17</v>
      </c>
      <c r="R4" s="109" t="s">
        <v>5</v>
      </c>
      <c r="S4" s="110" t="s">
        <v>18</v>
      </c>
      <c r="T4" s="109" t="s">
        <v>5</v>
      </c>
      <c r="U4" s="110" t="s">
        <v>283</v>
      </c>
      <c r="V4" s="159" t="s">
        <v>5</v>
      </c>
      <c r="W4" s="118" t="s">
        <v>20</v>
      </c>
      <c r="X4" s="119" t="s">
        <v>5</v>
      </c>
      <c r="Y4" s="120" t="s">
        <v>26</v>
      </c>
      <c r="Z4" s="119" t="s">
        <v>5</v>
      </c>
      <c r="AA4" s="120" t="s">
        <v>15</v>
      </c>
      <c r="AB4" s="119" t="s">
        <v>5</v>
      </c>
      <c r="AC4" s="120" t="s">
        <v>16</v>
      </c>
      <c r="AD4" s="119" t="s">
        <v>5</v>
      </c>
      <c r="AE4" s="120" t="s">
        <v>17</v>
      </c>
      <c r="AF4" s="119" t="s">
        <v>5</v>
      </c>
      <c r="AG4" s="120" t="s">
        <v>18</v>
      </c>
      <c r="AH4" s="150" t="s">
        <v>5</v>
      </c>
      <c r="AI4" s="373" t="s">
        <v>20</v>
      </c>
      <c r="AJ4" s="374" t="s">
        <v>5</v>
      </c>
      <c r="AK4" s="373" t="s">
        <v>26</v>
      </c>
      <c r="AL4" s="374" t="s">
        <v>5</v>
      </c>
      <c r="AM4" s="373" t="s">
        <v>15</v>
      </c>
      <c r="AN4" s="374" t="s">
        <v>5</v>
      </c>
      <c r="AO4" s="375" t="s">
        <v>16</v>
      </c>
      <c r="AP4" s="376" t="s">
        <v>5</v>
      </c>
      <c r="AQ4" s="439" t="s">
        <v>17</v>
      </c>
      <c r="AR4" s="376" t="s">
        <v>5</v>
      </c>
      <c r="AS4" s="439" t="s">
        <v>18</v>
      </c>
      <c r="AT4" s="376" t="s">
        <v>5</v>
      </c>
      <c r="AU4" s="401" t="s">
        <v>365</v>
      </c>
      <c r="AV4" s="400" t="s">
        <v>5</v>
      </c>
      <c r="AW4" s="452" t="s">
        <v>27</v>
      </c>
      <c r="AX4" s="106" t="s">
        <v>5</v>
      </c>
      <c r="AY4" s="107" t="s">
        <v>28</v>
      </c>
      <c r="AZ4" s="108" t="s">
        <v>5</v>
      </c>
    </row>
    <row r="5" spans="1:52" ht="13.15" customHeight="1">
      <c r="A5" s="481">
        <v>1</v>
      </c>
      <c r="B5" s="486" t="s">
        <v>68</v>
      </c>
      <c r="C5" s="199" t="s">
        <v>40</v>
      </c>
      <c r="D5" s="267">
        <f>E5+F5</f>
        <v>142</v>
      </c>
      <c r="E5" s="271">
        <f>SUM(L5+N5+R5+X5+AB5+AF5+AR5)</f>
        <v>111</v>
      </c>
      <c r="F5" s="99">
        <f>H5+V5</f>
        <v>31</v>
      </c>
      <c r="G5" s="53">
        <v>2</v>
      </c>
      <c r="H5" s="338">
        <v>16</v>
      </c>
      <c r="I5" s="11">
        <v>1</v>
      </c>
      <c r="J5" s="12">
        <v>12</v>
      </c>
      <c r="K5" s="571">
        <v>3</v>
      </c>
      <c r="L5" s="337">
        <v>12</v>
      </c>
      <c r="M5" s="529">
        <v>3</v>
      </c>
      <c r="N5" s="337">
        <v>12</v>
      </c>
      <c r="O5" s="529">
        <v>1</v>
      </c>
      <c r="P5" s="530">
        <v>11</v>
      </c>
      <c r="Q5" s="529">
        <v>1</v>
      </c>
      <c r="R5" s="337">
        <v>20</v>
      </c>
      <c r="S5" s="529">
        <v>3</v>
      </c>
      <c r="T5" s="530">
        <v>5</v>
      </c>
      <c r="U5" s="16">
        <v>2</v>
      </c>
      <c r="V5" s="339">
        <v>15</v>
      </c>
      <c r="W5" s="97">
        <v>2</v>
      </c>
      <c r="X5" s="337">
        <v>15</v>
      </c>
      <c r="Y5" s="96">
        <v>1</v>
      </c>
      <c r="Z5" s="104">
        <v>10</v>
      </c>
      <c r="AA5" s="96">
        <v>1</v>
      </c>
      <c r="AB5" s="337">
        <v>21</v>
      </c>
      <c r="AC5" s="96">
        <v>3</v>
      </c>
      <c r="AD5" s="104">
        <v>4</v>
      </c>
      <c r="AE5" s="96">
        <v>2</v>
      </c>
      <c r="AF5" s="337">
        <v>15</v>
      </c>
      <c r="AG5" s="96">
        <v>3</v>
      </c>
      <c r="AH5" s="40">
        <v>4</v>
      </c>
      <c r="AI5" s="377"/>
      <c r="AJ5" s="380"/>
      <c r="AK5" s="380"/>
      <c r="AL5" s="380"/>
      <c r="AM5" s="379"/>
      <c r="AN5" s="380"/>
      <c r="AO5" s="379">
        <v>1</v>
      </c>
      <c r="AP5" s="380">
        <v>9</v>
      </c>
      <c r="AQ5" s="379">
        <v>1</v>
      </c>
      <c r="AR5" s="337">
        <v>16</v>
      </c>
      <c r="AS5" s="379"/>
      <c r="AT5" s="380"/>
      <c r="AU5" s="379" t="s">
        <v>383</v>
      </c>
      <c r="AV5" s="380">
        <v>5</v>
      </c>
      <c r="AW5" s="20"/>
      <c r="AX5" s="21"/>
      <c r="AY5" s="20"/>
      <c r="AZ5" s="21"/>
    </row>
    <row r="6" spans="1:52" ht="13.15" customHeight="1">
      <c r="A6" s="481">
        <v>2</v>
      </c>
      <c r="B6" s="482" t="s">
        <v>72</v>
      </c>
      <c r="C6" s="199" t="s">
        <v>38</v>
      </c>
      <c r="D6" s="267">
        <f t="shared" ref="D6:D11" si="0">E6+F6</f>
        <v>59</v>
      </c>
      <c r="E6" s="271">
        <f>SUM(L6+N6+R6+X6+AN6+AR6+AT6)</f>
        <v>41</v>
      </c>
      <c r="F6" s="99">
        <f>H6+J6</f>
        <v>18</v>
      </c>
      <c r="G6" s="53">
        <v>5</v>
      </c>
      <c r="H6" s="338">
        <v>9</v>
      </c>
      <c r="I6" s="11">
        <v>2</v>
      </c>
      <c r="J6" s="339">
        <v>9</v>
      </c>
      <c r="K6" s="571">
        <v>7</v>
      </c>
      <c r="L6" s="337">
        <v>7</v>
      </c>
      <c r="M6" s="529">
        <v>7</v>
      </c>
      <c r="N6" s="337">
        <v>7</v>
      </c>
      <c r="O6" s="529">
        <v>4</v>
      </c>
      <c r="P6" s="530">
        <v>3</v>
      </c>
      <c r="Q6" s="529">
        <v>7</v>
      </c>
      <c r="R6" s="337">
        <v>7</v>
      </c>
      <c r="S6" s="529">
        <v>4</v>
      </c>
      <c r="T6" s="530">
        <v>3</v>
      </c>
      <c r="U6" s="16">
        <v>7</v>
      </c>
      <c r="V6" s="102">
        <v>6</v>
      </c>
      <c r="W6" s="97">
        <v>8</v>
      </c>
      <c r="X6" s="340">
        <v>5</v>
      </c>
      <c r="Y6" s="96">
        <v>4</v>
      </c>
      <c r="Z6" s="104">
        <v>2</v>
      </c>
      <c r="AA6" s="96">
        <v>11</v>
      </c>
      <c r="AB6" s="104">
        <v>4</v>
      </c>
      <c r="AC6" s="96">
        <v>4</v>
      </c>
      <c r="AD6" s="104">
        <v>2</v>
      </c>
      <c r="AE6" s="96">
        <v>9</v>
      </c>
      <c r="AF6" s="104">
        <v>4</v>
      </c>
      <c r="AG6" s="96">
        <v>4</v>
      </c>
      <c r="AH6" s="40">
        <v>2</v>
      </c>
      <c r="AI6" s="377">
        <v>5</v>
      </c>
      <c r="AJ6" s="380">
        <v>4</v>
      </c>
      <c r="AK6" s="379">
        <v>2</v>
      </c>
      <c r="AL6" s="380">
        <v>3</v>
      </c>
      <c r="AM6" s="379">
        <v>5</v>
      </c>
      <c r="AN6" s="340">
        <v>5</v>
      </c>
      <c r="AO6" s="379">
        <v>3</v>
      </c>
      <c r="AP6" s="380">
        <v>3</v>
      </c>
      <c r="AQ6" s="379">
        <v>5</v>
      </c>
      <c r="AR6" s="340">
        <v>5</v>
      </c>
      <c r="AS6" s="379">
        <v>2</v>
      </c>
      <c r="AT6" s="340">
        <v>5</v>
      </c>
      <c r="AU6" s="380"/>
      <c r="AV6" s="380"/>
      <c r="AW6" s="20"/>
      <c r="AX6" s="21"/>
      <c r="AY6" s="20"/>
      <c r="AZ6" s="21"/>
    </row>
    <row r="7" spans="1:52" ht="13.15" customHeight="1">
      <c r="A7">
        <v>3</v>
      </c>
      <c r="B7" s="152" t="s">
        <v>126</v>
      </c>
      <c r="C7" s="199" t="s">
        <v>40</v>
      </c>
      <c r="D7" s="267">
        <f t="shared" si="0"/>
        <v>42</v>
      </c>
      <c r="E7" s="271">
        <f>SUM(L7+N7+R7+X7+AB7+AJ7+AN7)</f>
        <v>33</v>
      </c>
      <c r="F7" s="99">
        <f>H7+V7</f>
        <v>9</v>
      </c>
      <c r="G7" s="53">
        <v>9</v>
      </c>
      <c r="H7" s="338">
        <v>5</v>
      </c>
      <c r="I7" s="11">
        <v>5</v>
      </c>
      <c r="J7" s="12">
        <v>3</v>
      </c>
      <c r="K7" s="571">
        <v>10</v>
      </c>
      <c r="L7" s="340">
        <v>4</v>
      </c>
      <c r="M7" s="529">
        <v>8</v>
      </c>
      <c r="N7" s="340">
        <v>6</v>
      </c>
      <c r="O7" s="529">
        <v>5</v>
      </c>
      <c r="P7" s="530">
        <v>2</v>
      </c>
      <c r="Q7" s="529">
        <v>9</v>
      </c>
      <c r="R7" s="340">
        <v>5</v>
      </c>
      <c r="S7" s="529">
        <v>5</v>
      </c>
      <c r="T7" s="530">
        <v>2</v>
      </c>
      <c r="U7" s="16">
        <v>9</v>
      </c>
      <c r="V7" s="339">
        <v>4</v>
      </c>
      <c r="W7" s="97">
        <v>9</v>
      </c>
      <c r="X7" s="340">
        <v>4</v>
      </c>
      <c r="Y7" s="96">
        <v>5</v>
      </c>
      <c r="Z7" s="104">
        <v>1</v>
      </c>
      <c r="AA7" s="96">
        <v>10</v>
      </c>
      <c r="AB7" s="340">
        <v>5</v>
      </c>
      <c r="AC7" s="96">
        <v>5</v>
      </c>
      <c r="AD7" s="104">
        <v>1</v>
      </c>
      <c r="AE7" s="96">
        <v>11</v>
      </c>
      <c r="AF7" s="104">
        <v>2</v>
      </c>
      <c r="AG7" s="96">
        <v>5</v>
      </c>
      <c r="AH7" s="40">
        <v>1</v>
      </c>
      <c r="AI7" s="377">
        <v>4</v>
      </c>
      <c r="AJ7" s="340">
        <v>5</v>
      </c>
      <c r="AK7" s="379">
        <v>3</v>
      </c>
      <c r="AL7" s="380">
        <v>1</v>
      </c>
      <c r="AM7" s="379">
        <v>6</v>
      </c>
      <c r="AN7" s="340">
        <v>4</v>
      </c>
      <c r="AO7" s="379">
        <v>4</v>
      </c>
      <c r="AP7" s="380">
        <v>1</v>
      </c>
      <c r="AQ7" s="379">
        <v>8</v>
      </c>
      <c r="AR7" s="380">
        <v>2</v>
      </c>
      <c r="AS7" s="379">
        <v>3</v>
      </c>
      <c r="AT7" s="380">
        <v>2</v>
      </c>
      <c r="AU7" s="380"/>
      <c r="AV7" s="380"/>
      <c r="AW7" s="20"/>
      <c r="AX7" s="21"/>
      <c r="AY7" s="20"/>
      <c r="AZ7" s="21"/>
    </row>
    <row r="8" spans="1:52" ht="13.15" customHeight="1">
      <c r="A8">
        <v>4</v>
      </c>
      <c r="B8" s="152" t="s">
        <v>73</v>
      </c>
      <c r="C8" s="199" t="s">
        <v>38</v>
      </c>
      <c r="D8" s="268">
        <f t="shared" si="0"/>
        <v>41</v>
      </c>
      <c r="E8" s="272">
        <f>SUM(L8+N8+R8+X8+AB8+AF8+AR8)</f>
        <v>29</v>
      </c>
      <c r="F8" s="99">
        <f>H8+V8</f>
        <v>12</v>
      </c>
      <c r="G8" s="53">
        <v>7</v>
      </c>
      <c r="H8" s="338">
        <v>7</v>
      </c>
      <c r="I8" s="11">
        <v>0</v>
      </c>
      <c r="J8" s="12">
        <v>0</v>
      </c>
      <c r="K8" s="571">
        <v>9</v>
      </c>
      <c r="L8" s="340">
        <v>5</v>
      </c>
      <c r="M8" s="529">
        <v>9</v>
      </c>
      <c r="N8" s="340">
        <v>5</v>
      </c>
      <c r="O8" s="529"/>
      <c r="P8" s="530"/>
      <c r="Q8" s="529">
        <v>8</v>
      </c>
      <c r="R8" s="340">
        <v>6</v>
      </c>
      <c r="S8" s="529"/>
      <c r="T8" s="530"/>
      <c r="U8" s="445">
        <v>8</v>
      </c>
      <c r="V8" s="446">
        <v>5</v>
      </c>
      <c r="W8" s="294">
        <v>10</v>
      </c>
      <c r="X8" s="340">
        <v>3</v>
      </c>
      <c r="Y8" s="733"/>
      <c r="Z8" s="104"/>
      <c r="AA8" s="733">
        <v>12</v>
      </c>
      <c r="AB8" s="340">
        <v>3</v>
      </c>
      <c r="AC8" s="96"/>
      <c r="AD8" s="104"/>
      <c r="AE8" s="96">
        <v>10</v>
      </c>
      <c r="AF8" s="340">
        <v>3</v>
      </c>
      <c r="AG8" s="733"/>
      <c r="AH8" s="40"/>
      <c r="AI8" s="377">
        <v>6</v>
      </c>
      <c r="AJ8" s="441">
        <v>3</v>
      </c>
      <c r="AK8" s="441"/>
      <c r="AL8" s="441"/>
      <c r="AM8" s="377">
        <v>7</v>
      </c>
      <c r="AN8" s="380">
        <v>3</v>
      </c>
      <c r="AO8" s="379"/>
      <c r="AP8" s="403"/>
      <c r="AQ8" s="442">
        <v>6</v>
      </c>
      <c r="AR8" s="758">
        <v>4</v>
      </c>
      <c r="AS8" s="442"/>
      <c r="AT8" s="403"/>
      <c r="AU8" s="403"/>
      <c r="AV8" s="403"/>
      <c r="AW8" s="20"/>
      <c r="AX8" s="21"/>
      <c r="AY8" s="20"/>
      <c r="AZ8" s="21"/>
    </row>
    <row r="9" spans="1:52" ht="13.15" customHeight="1">
      <c r="A9">
        <v>5</v>
      </c>
      <c r="B9" s="153" t="s">
        <v>71</v>
      </c>
      <c r="C9" s="199" t="s">
        <v>41</v>
      </c>
      <c r="D9" s="268">
        <f t="shared" si="0"/>
        <v>26</v>
      </c>
      <c r="E9" s="272">
        <f>SUM(L9+N9+P9+R9+T9+X9+AR9)</f>
        <v>20</v>
      </c>
      <c r="F9" s="99">
        <f>H9+V9</f>
        <v>6</v>
      </c>
      <c r="G9" s="53">
        <v>11</v>
      </c>
      <c r="H9" s="338">
        <v>3</v>
      </c>
      <c r="I9" s="11">
        <v>5</v>
      </c>
      <c r="J9" s="12">
        <v>3</v>
      </c>
      <c r="K9" s="571">
        <v>11</v>
      </c>
      <c r="L9" s="340">
        <v>3</v>
      </c>
      <c r="M9" s="529">
        <v>10</v>
      </c>
      <c r="N9" s="340">
        <v>4</v>
      </c>
      <c r="O9" s="529">
        <v>5</v>
      </c>
      <c r="P9" s="340">
        <v>2</v>
      </c>
      <c r="Q9" s="529">
        <v>10</v>
      </c>
      <c r="R9" s="340">
        <v>4</v>
      </c>
      <c r="S9" s="529">
        <v>5</v>
      </c>
      <c r="T9" s="340">
        <v>2</v>
      </c>
      <c r="U9" s="445">
        <v>10</v>
      </c>
      <c r="V9" s="446">
        <v>3</v>
      </c>
      <c r="W9" s="97">
        <v>11</v>
      </c>
      <c r="X9" s="340">
        <v>2</v>
      </c>
      <c r="Y9" s="96">
        <v>5</v>
      </c>
      <c r="Z9" s="104">
        <v>1</v>
      </c>
      <c r="AA9" s="96">
        <v>13</v>
      </c>
      <c r="AB9" s="104">
        <v>2</v>
      </c>
      <c r="AC9" s="96">
        <v>5</v>
      </c>
      <c r="AD9" s="104">
        <v>1</v>
      </c>
      <c r="AE9" s="96"/>
      <c r="AF9" s="104"/>
      <c r="AG9" s="96">
        <v>5</v>
      </c>
      <c r="AH9" s="40">
        <v>1</v>
      </c>
      <c r="AI9" s="377">
        <v>7</v>
      </c>
      <c r="AJ9" s="441">
        <v>2</v>
      </c>
      <c r="AK9" s="377">
        <v>3</v>
      </c>
      <c r="AL9" s="441">
        <v>1</v>
      </c>
      <c r="AM9" s="377">
        <v>8</v>
      </c>
      <c r="AN9" s="380">
        <v>2</v>
      </c>
      <c r="AO9" s="379">
        <v>4</v>
      </c>
      <c r="AP9" s="403">
        <v>1</v>
      </c>
      <c r="AQ9" s="442">
        <v>7</v>
      </c>
      <c r="AR9" s="758">
        <v>3</v>
      </c>
      <c r="AS9" s="442">
        <v>3</v>
      </c>
      <c r="AT9" s="403">
        <v>2</v>
      </c>
      <c r="AU9" s="403"/>
      <c r="AV9" s="403"/>
      <c r="AW9" s="20"/>
      <c r="AX9" s="21"/>
      <c r="AY9" s="20"/>
      <c r="AZ9" s="21"/>
    </row>
    <row r="10" spans="1:52" ht="13.15" customHeight="1">
      <c r="A10">
        <v>6</v>
      </c>
      <c r="B10" s="153" t="s">
        <v>70</v>
      </c>
      <c r="C10" s="199" t="s">
        <v>41</v>
      </c>
      <c r="D10" s="268">
        <f t="shared" si="0"/>
        <v>15</v>
      </c>
      <c r="E10" s="272">
        <f>SUM(L10+N10+R10)</f>
        <v>11</v>
      </c>
      <c r="F10" s="99">
        <f>J10+V10</f>
        <v>4</v>
      </c>
      <c r="G10" s="53">
        <v>13</v>
      </c>
      <c r="H10" s="13">
        <v>1</v>
      </c>
      <c r="I10" s="11">
        <v>6</v>
      </c>
      <c r="J10" s="339">
        <v>2</v>
      </c>
      <c r="K10" s="571">
        <v>8</v>
      </c>
      <c r="L10" s="340">
        <v>6</v>
      </c>
      <c r="M10" s="529">
        <v>11</v>
      </c>
      <c r="N10" s="340">
        <v>3</v>
      </c>
      <c r="O10" s="529"/>
      <c r="P10" s="530"/>
      <c r="Q10" s="529">
        <v>12</v>
      </c>
      <c r="R10" s="340">
        <v>2</v>
      </c>
      <c r="S10" s="529"/>
      <c r="T10" s="530"/>
      <c r="U10" s="445">
        <v>11</v>
      </c>
      <c r="V10" s="446">
        <v>2</v>
      </c>
      <c r="W10" s="97"/>
      <c r="X10" s="104"/>
      <c r="Y10" s="96"/>
      <c r="Z10" s="104"/>
      <c r="AA10" s="96"/>
      <c r="AB10" s="104"/>
      <c r="AC10" s="96"/>
      <c r="AD10" s="104"/>
      <c r="AE10" s="96"/>
      <c r="AF10" s="104"/>
      <c r="AG10" s="96"/>
      <c r="AH10" s="40"/>
      <c r="AI10" s="377"/>
      <c r="AJ10" s="441"/>
      <c r="AK10" s="441"/>
      <c r="AL10" s="441"/>
      <c r="AM10" s="377"/>
      <c r="AN10" s="380"/>
      <c r="AO10" s="379"/>
      <c r="AP10" s="403"/>
      <c r="AQ10" s="442"/>
      <c r="AR10" s="403"/>
      <c r="AS10" s="442"/>
      <c r="AT10" s="403"/>
      <c r="AU10" s="403"/>
      <c r="AV10" s="403"/>
      <c r="AW10" s="20"/>
      <c r="AX10" s="21"/>
      <c r="AY10" s="20"/>
      <c r="AZ10" s="21"/>
    </row>
    <row r="11" spans="1:52" ht="13.15" customHeight="1">
      <c r="A11">
        <v>7</v>
      </c>
      <c r="B11" s="153" t="s">
        <v>187</v>
      </c>
      <c r="C11" s="199" t="s">
        <v>32</v>
      </c>
      <c r="D11" s="268">
        <f t="shared" si="0"/>
        <v>9</v>
      </c>
      <c r="E11" s="272">
        <f>SUM(L11+N11+R11)</f>
        <v>7</v>
      </c>
      <c r="F11" s="99">
        <f>H11</f>
        <v>2</v>
      </c>
      <c r="G11" s="53">
        <v>12</v>
      </c>
      <c r="H11" s="338">
        <v>2</v>
      </c>
      <c r="I11" s="11">
        <v>0</v>
      </c>
      <c r="J11" s="12">
        <v>0</v>
      </c>
      <c r="K11" s="571">
        <v>12</v>
      </c>
      <c r="L11" s="340">
        <v>2</v>
      </c>
      <c r="M11" s="529">
        <v>12</v>
      </c>
      <c r="N11" s="340">
        <v>2</v>
      </c>
      <c r="O11" s="529"/>
      <c r="P11" s="530"/>
      <c r="Q11" s="529">
        <v>11</v>
      </c>
      <c r="R11" s="340">
        <v>3</v>
      </c>
      <c r="S11" s="529"/>
      <c r="T11" s="530"/>
      <c r="U11" s="181"/>
      <c r="V11" s="244"/>
      <c r="W11" s="17"/>
      <c r="X11" s="18"/>
      <c r="Y11" s="19"/>
      <c r="Z11" s="18"/>
      <c r="AA11" s="19"/>
      <c r="AB11" s="18"/>
      <c r="AC11" s="19"/>
      <c r="AD11" s="18"/>
      <c r="AE11" s="19"/>
      <c r="AF11" s="18"/>
      <c r="AG11" s="19"/>
      <c r="AH11" s="40"/>
      <c r="AI11" s="377"/>
      <c r="AJ11" s="441"/>
      <c r="AK11" s="441"/>
      <c r="AL11" s="441"/>
      <c r="AM11" s="377"/>
      <c r="AN11" s="380"/>
      <c r="AO11" s="379"/>
      <c r="AP11" s="403"/>
      <c r="AQ11" s="442"/>
      <c r="AR11" s="403"/>
      <c r="AS11" s="442"/>
      <c r="AT11" s="403"/>
      <c r="AU11" s="403"/>
      <c r="AV11" s="403"/>
      <c r="AW11" s="20"/>
      <c r="AX11" s="21"/>
      <c r="AY11" s="20"/>
      <c r="AZ11" s="21"/>
    </row>
    <row r="12" spans="1:52" ht="13.15" customHeight="1">
      <c r="B12" s="194"/>
      <c r="C12" s="194"/>
      <c r="D12" s="245"/>
      <c r="E12" s="273"/>
      <c r="F12" s="194"/>
      <c r="G12" s="215"/>
      <c r="H12" s="127"/>
      <c r="I12" s="126"/>
      <c r="J12" s="216"/>
      <c r="K12" s="574"/>
      <c r="L12" s="532"/>
      <c r="M12" s="531"/>
      <c r="N12" s="532"/>
      <c r="O12" s="531"/>
      <c r="P12" s="532"/>
      <c r="Q12" s="531"/>
      <c r="R12" s="532"/>
      <c r="S12" s="531"/>
      <c r="T12" s="532"/>
      <c r="U12" s="129"/>
      <c r="V12" s="224"/>
      <c r="W12" s="253"/>
      <c r="X12" s="131"/>
      <c r="Y12" s="130"/>
      <c r="Z12" s="131"/>
      <c r="AA12" s="130"/>
      <c r="AB12" s="131"/>
      <c r="AC12" s="130"/>
      <c r="AD12" s="131"/>
      <c r="AE12" s="130"/>
      <c r="AF12" s="131"/>
      <c r="AG12" s="130"/>
      <c r="AH12" s="254"/>
      <c r="AI12" s="443"/>
      <c r="AJ12" s="400"/>
      <c r="AK12" s="400"/>
      <c r="AL12" s="400"/>
      <c r="AM12" s="401"/>
      <c r="AN12" s="400"/>
      <c r="AO12" s="401"/>
      <c r="AP12" s="400"/>
      <c r="AQ12" s="401"/>
      <c r="AR12" s="400"/>
      <c r="AS12" s="401"/>
      <c r="AT12" s="400"/>
      <c r="AU12" s="400"/>
      <c r="AV12" s="400"/>
      <c r="AW12" s="132"/>
      <c r="AX12" s="133"/>
      <c r="AY12" s="132"/>
      <c r="AZ12" s="133"/>
    </row>
    <row r="13" spans="1:52" ht="13.15" customHeight="1">
      <c r="B13" s="194"/>
      <c r="C13" s="194"/>
      <c r="D13" s="245"/>
      <c r="E13" s="273"/>
      <c r="F13" s="194"/>
      <c r="G13" s="215"/>
      <c r="H13" s="127"/>
      <c r="I13" s="126"/>
      <c r="J13" s="216"/>
      <c r="K13" s="223"/>
      <c r="L13" s="129"/>
      <c r="M13" s="128"/>
      <c r="N13" s="129"/>
      <c r="O13" s="128"/>
      <c r="P13" s="129"/>
      <c r="Q13" s="128"/>
      <c r="R13" s="129"/>
      <c r="S13" s="128"/>
      <c r="T13" s="129"/>
      <c r="U13" s="129"/>
      <c r="V13" s="224"/>
      <c r="W13" s="253"/>
      <c r="X13" s="131"/>
      <c r="Y13" s="130"/>
      <c r="Z13" s="131"/>
      <c r="AA13" s="130"/>
      <c r="AB13" s="131"/>
      <c r="AC13" s="130"/>
      <c r="AD13" s="131"/>
      <c r="AE13" s="130"/>
      <c r="AF13" s="131"/>
      <c r="AG13" s="130"/>
      <c r="AH13" s="254"/>
      <c r="AI13" s="443"/>
      <c r="AJ13" s="400"/>
      <c r="AK13" s="400"/>
      <c r="AL13" s="400"/>
      <c r="AM13" s="401"/>
      <c r="AN13" s="400"/>
      <c r="AO13" s="401"/>
      <c r="AP13" s="400"/>
      <c r="AQ13" s="401"/>
      <c r="AR13" s="400"/>
      <c r="AS13" s="401"/>
      <c r="AT13" s="400"/>
      <c r="AU13" s="400"/>
      <c r="AV13" s="400"/>
      <c r="AW13" s="132"/>
      <c r="AX13" s="133"/>
      <c r="AY13" s="132"/>
      <c r="AZ13" s="133"/>
    </row>
    <row r="14" spans="1:52" ht="13.15" customHeight="1">
      <c r="B14" s="194"/>
      <c r="C14" s="194"/>
      <c r="D14" s="245"/>
      <c r="E14" s="273"/>
      <c r="F14" s="194"/>
      <c r="G14" s="215"/>
      <c r="H14" s="127"/>
      <c r="I14" s="126"/>
      <c r="J14" s="216"/>
      <c r="K14" s="223"/>
      <c r="L14" s="129"/>
      <c r="M14" s="128"/>
      <c r="N14" s="129"/>
      <c r="O14" s="128"/>
      <c r="P14" s="129"/>
      <c r="Q14" s="128"/>
      <c r="R14" s="129"/>
      <c r="S14" s="128"/>
      <c r="T14" s="129"/>
      <c r="U14" s="129"/>
      <c r="V14" s="224"/>
      <c r="W14" s="253"/>
      <c r="X14" s="131"/>
      <c r="Y14" s="130"/>
      <c r="Z14" s="131"/>
      <c r="AA14" s="130"/>
      <c r="AB14" s="131"/>
      <c r="AC14" s="130"/>
      <c r="AD14" s="131"/>
      <c r="AE14" s="130"/>
      <c r="AF14" s="131"/>
      <c r="AG14" s="130"/>
      <c r="AH14" s="254"/>
      <c r="AI14" s="443"/>
      <c r="AJ14" s="400"/>
      <c r="AK14" s="400"/>
      <c r="AL14" s="400"/>
      <c r="AM14" s="401"/>
      <c r="AN14" s="400"/>
      <c r="AO14" s="401"/>
      <c r="AP14" s="400"/>
      <c r="AQ14" s="401"/>
      <c r="AR14" s="400"/>
      <c r="AS14" s="401"/>
      <c r="AT14" s="400"/>
      <c r="AU14" s="400"/>
      <c r="AV14" s="400"/>
      <c r="AW14" s="132"/>
      <c r="AX14" s="133"/>
      <c r="AY14" s="132"/>
      <c r="AZ14" s="133"/>
    </row>
    <row r="15" spans="1:52" ht="13.15" customHeight="1">
      <c r="B15" s="194"/>
      <c r="C15" s="194"/>
      <c r="D15" s="245"/>
      <c r="E15" s="273"/>
      <c r="F15" s="194"/>
      <c r="G15" s="215"/>
      <c r="H15" s="127"/>
      <c r="I15" s="126"/>
      <c r="J15" s="216"/>
      <c r="K15" s="223"/>
      <c r="L15" s="129"/>
      <c r="M15" s="128"/>
      <c r="N15" s="129"/>
      <c r="O15" s="128"/>
      <c r="P15" s="129"/>
      <c r="Q15" s="128"/>
      <c r="R15" s="129"/>
      <c r="S15" s="128"/>
      <c r="T15" s="129"/>
      <c r="U15" s="129"/>
      <c r="V15" s="224"/>
      <c r="W15" s="253"/>
      <c r="X15" s="131"/>
      <c r="Y15" s="130"/>
      <c r="Z15" s="131"/>
      <c r="AA15" s="130"/>
      <c r="AB15" s="131"/>
      <c r="AC15" s="130"/>
      <c r="AD15" s="131"/>
      <c r="AE15" s="130"/>
      <c r="AF15" s="131"/>
      <c r="AG15" s="130"/>
      <c r="AH15" s="254"/>
      <c r="AI15" s="443"/>
      <c r="AJ15" s="400"/>
      <c r="AK15" s="400"/>
      <c r="AL15" s="400"/>
      <c r="AM15" s="401"/>
      <c r="AN15" s="400"/>
      <c r="AO15" s="401"/>
      <c r="AP15" s="400"/>
      <c r="AQ15" s="401"/>
      <c r="AR15" s="400"/>
      <c r="AS15" s="401"/>
      <c r="AT15" s="400"/>
      <c r="AU15" s="400"/>
      <c r="AV15" s="400"/>
      <c r="AW15" s="132"/>
      <c r="AX15" s="133"/>
      <c r="AY15" s="132"/>
      <c r="AZ15" s="133"/>
    </row>
    <row r="16" spans="1:52" ht="13.15" customHeight="1" thickBot="1">
      <c r="B16" s="195"/>
      <c r="C16" s="195"/>
      <c r="D16" s="246"/>
      <c r="E16" s="274"/>
      <c r="F16" s="195"/>
      <c r="G16" s="231"/>
      <c r="H16" s="232"/>
      <c r="I16" s="233"/>
      <c r="J16" s="234"/>
      <c r="K16" s="237"/>
      <c r="L16" s="239"/>
      <c r="M16" s="239"/>
      <c r="N16" s="239"/>
      <c r="O16" s="238"/>
      <c r="P16" s="239"/>
      <c r="Q16" s="238"/>
      <c r="R16" s="239"/>
      <c r="S16" s="238"/>
      <c r="T16" s="239"/>
      <c r="U16" s="239"/>
      <c r="V16" s="240"/>
      <c r="W16" s="258"/>
      <c r="X16" s="259"/>
      <c r="Y16" s="260"/>
      <c r="Z16" s="259"/>
      <c r="AA16" s="260"/>
      <c r="AB16" s="259"/>
      <c r="AC16" s="260"/>
      <c r="AD16" s="259"/>
      <c r="AE16" s="260"/>
      <c r="AF16" s="259"/>
      <c r="AG16" s="260"/>
      <c r="AH16" s="261"/>
      <c r="AI16" s="443"/>
      <c r="AJ16" s="400"/>
      <c r="AK16" s="400"/>
      <c r="AL16" s="400"/>
      <c r="AM16" s="401"/>
      <c r="AN16" s="400"/>
      <c r="AO16" s="401"/>
      <c r="AP16" s="400"/>
      <c r="AQ16" s="401"/>
      <c r="AR16" s="400"/>
      <c r="AS16" s="401"/>
      <c r="AT16" s="400"/>
      <c r="AU16" s="400"/>
      <c r="AV16" s="400"/>
      <c r="AW16" s="132"/>
      <c r="AX16" s="133"/>
      <c r="AY16" s="132"/>
      <c r="AZ16" s="133"/>
    </row>
    <row r="17" spans="2:32" ht="13.15" customHeight="1">
      <c r="B17" s="6"/>
      <c r="C17" s="6"/>
      <c r="D17" s="5"/>
      <c r="E17" s="5"/>
      <c r="F17" s="5"/>
    </row>
    <row r="18" spans="2:32" ht="13.15" customHeight="1">
      <c r="B18" s="6"/>
      <c r="C18" s="6"/>
      <c r="D18" s="5"/>
      <c r="E18" s="5"/>
      <c r="F18" s="5"/>
      <c r="AE18" s="56"/>
      <c r="AF18" s="56"/>
    </row>
    <row r="19" spans="2:32" ht="13.15" customHeight="1">
      <c r="B19" s="6"/>
      <c r="C19" s="6"/>
      <c r="D19" s="5"/>
      <c r="E19" s="5"/>
      <c r="F19" s="5"/>
    </row>
    <row r="20" spans="2:32" ht="13.15" customHeight="1">
      <c r="B20" s="6"/>
      <c r="C20" s="6"/>
      <c r="D20" s="5"/>
      <c r="E20" s="5"/>
      <c r="F20" s="5"/>
    </row>
    <row r="21" spans="2:32" ht="13.15" customHeight="1">
      <c r="B21" s="6"/>
      <c r="C21" s="6"/>
      <c r="D21" s="5"/>
      <c r="E21" s="5"/>
      <c r="F21" s="5"/>
    </row>
    <row r="22" spans="2:32" ht="13.15" customHeight="1">
      <c r="B22" s="6"/>
      <c r="C22" s="6"/>
      <c r="D22" s="5"/>
      <c r="E22" s="5"/>
      <c r="F22" s="5"/>
    </row>
    <row r="23" spans="2:32" ht="13.15" customHeight="1">
      <c r="B23" s="6"/>
      <c r="C23" s="6"/>
      <c r="D23" s="5"/>
      <c r="E23" s="5"/>
      <c r="F23" s="5"/>
    </row>
    <row r="24" spans="2:32" ht="13.15" customHeight="1">
      <c r="B24" s="6"/>
      <c r="C24" s="6"/>
      <c r="D24" s="5"/>
      <c r="E24" s="5"/>
      <c r="F24" s="5"/>
    </row>
    <row r="25" spans="2:32" ht="13.15" customHeight="1">
      <c r="B25" s="6"/>
      <c r="C25" s="6"/>
      <c r="D25" s="5"/>
      <c r="E25" s="5"/>
      <c r="F25" s="5"/>
    </row>
    <row r="26" spans="2:32" ht="13.15" customHeight="1">
      <c r="B26" s="6"/>
      <c r="C26" s="6"/>
      <c r="D26" s="5"/>
      <c r="E26" s="5"/>
      <c r="F26" s="5"/>
      <c r="Q26" s="50"/>
      <c r="R26" s="50"/>
    </row>
    <row r="27" spans="2:32" ht="13.15" customHeight="1">
      <c r="B27" s="6"/>
      <c r="C27" s="6"/>
      <c r="D27" s="5"/>
      <c r="E27" s="5"/>
      <c r="F27" s="5"/>
    </row>
    <row r="28" spans="2:32" ht="13.15" customHeight="1">
      <c r="B28" s="6"/>
      <c r="C28" s="6"/>
      <c r="D28" s="5"/>
      <c r="E28" s="5"/>
      <c r="F28" s="5"/>
    </row>
    <row r="29" spans="2:32" ht="13.15" customHeight="1">
      <c r="B29" s="6"/>
      <c r="C29" s="6"/>
      <c r="D29" s="5"/>
      <c r="E29" s="5"/>
      <c r="F29" s="5"/>
    </row>
    <row r="30" spans="2:32" ht="13.15" customHeight="1">
      <c r="B30" s="6"/>
      <c r="C30" s="6"/>
      <c r="D30" s="5"/>
      <c r="E30" s="5"/>
      <c r="F30" s="5"/>
    </row>
    <row r="31" spans="2:32" ht="13.15" customHeight="1">
      <c r="B31" s="6"/>
      <c r="C31" s="6"/>
      <c r="D31" s="5"/>
      <c r="E31" s="5"/>
      <c r="F31" s="5"/>
    </row>
    <row r="32" spans="2:32" ht="13.15" customHeight="1">
      <c r="B32" s="6"/>
      <c r="C32" s="6"/>
      <c r="D32" s="5"/>
      <c r="E32" s="5"/>
      <c r="F32" s="5"/>
    </row>
    <row r="33" spans="2:6" ht="13.15" customHeight="1">
      <c r="B33" s="6"/>
      <c r="C33" s="6"/>
      <c r="D33" s="5"/>
      <c r="E33" s="5"/>
      <c r="F33" s="5"/>
    </row>
    <row r="34" spans="2:6" ht="13.15" customHeight="1">
      <c r="B34" s="6"/>
      <c r="C34" s="6"/>
      <c r="D34" s="5"/>
      <c r="E34" s="5"/>
      <c r="F34" s="5"/>
    </row>
    <row r="35" spans="2:6" ht="13.15" customHeight="1">
      <c r="B35" s="6"/>
      <c r="C35" s="6"/>
      <c r="D35" s="5"/>
      <c r="E35" s="5"/>
      <c r="F35" s="5"/>
    </row>
    <row r="36" spans="2:6" ht="13.15" customHeight="1">
      <c r="B36" s="6"/>
      <c r="C36" s="6"/>
      <c r="D36" s="5"/>
      <c r="E36" s="5"/>
      <c r="F36" s="5"/>
    </row>
    <row r="37" spans="2:6" ht="13.15" customHeight="1">
      <c r="B37" s="6"/>
      <c r="C37" s="6"/>
      <c r="D37" s="5"/>
      <c r="E37" s="5"/>
      <c r="F37" s="5"/>
    </row>
    <row r="38" spans="2:6" ht="13.15" customHeight="1">
      <c r="B38" s="6"/>
      <c r="C38" s="6"/>
      <c r="D38" s="5"/>
      <c r="E38" s="5"/>
      <c r="F38" s="5"/>
    </row>
    <row r="39" spans="2:6" ht="13.15" customHeight="1">
      <c r="B39" s="6"/>
      <c r="C39" s="6"/>
      <c r="D39" s="5"/>
      <c r="E39" s="5"/>
      <c r="F39" s="5"/>
    </row>
    <row r="40" spans="2:6" ht="13.15" customHeight="1">
      <c r="B40" s="6"/>
      <c r="C40" s="6"/>
      <c r="D40" s="5"/>
      <c r="E40" s="5"/>
      <c r="F40" s="5"/>
    </row>
    <row r="41" spans="2:6" ht="13.15" customHeight="1">
      <c r="B41" s="6"/>
      <c r="C41" s="6"/>
      <c r="D41" s="5"/>
      <c r="E41" s="5"/>
      <c r="F41" s="5"/>
    </row>
    <row r="42" spans="2:6" ht="13.15" customHeight="1">
      <c r="B42" s="6"/>
      <c r="C42" s="6"/>
      <c r="D42" s="5"/>
      <c r="E42" s="5"/>
      <c r="F42" s="5"/>
    </row>
    <row r="43" spans="2:6" ht="13.15" customHeight="1">
      <c r="B43" s="6"/>
      <c r="C43" s="6"/>
      <c r="D43" s="5"/>
      <c r="E43" s="5"/>
      <c r="F43" s="5"/>
    </row>
    <row r="44" spans="2:6" ht="13.15" customHeight="1">
      <c r="B44" s="6"/>
      <c r="C44" s="6"/>
      <c r="D44" s="5"/>
      <c r="E44" s="5"/>
      <c r="F44" s="5"/>
    </row>
    <row r="45" spans="2:6" ht="13.15" customHeight="1">
      <c r="B45" s="6"/>
      <c r="C45" s="6"/>
      <c r="D45" s="5"/>
      <c r="E45" s="5"/>
      <c r="F45" s="5"/>
    </row>
    <row r="46" spans="2:6" ht="13.15" customHeight="1">
      <c r="B46" s="6"/>
      <c r="C46" s="6"/>
      <c r="D46" s="5"/>
      <c r="E46" s="5"/>
      <c r="F46" s="5"/>
    </row>
    <row r="47" spans="2:6" ht="13.15" customHeight="1">
      <c r="B47" s="6"/>
      <c r="C47" s="6"/>
      <c r="D47" s="5"/>
      <c r="E47" s="5"/>
      <c r="F47" s="5"/>
    </row>
    <row r="48" spans="2:6" ht="13.15" customHeight="1">
      <c r="B48" s="22"/>
      <c r="C48" s="22"/>
      <c r="D48" s="5"/>
      <c r="E48" s="5"/>
      <c r="F48" s="5"/>
    </row>
    <row r="49" spans="2:52" ht="13.15" customHeight="1">
      <c r="B49" s="6"/>
      <c r="C49" s="6"/>
      <c r="D49" s="5"/>
      <c r="E49" s="5"/>
      <c r="F49" s="5"/>
    </row>
    <row r="50" spans="2:52" ht="13.15" customHeight="1">
      <c r="B50" s="6"/>
      <c r="C50" s="6"/>
      <c r="D50" s="5"/>
      <c r="E50" s="5"/>
      <c r="F50" s="5"/>
    </row>
    <row r="51" spans="2:52" ht="13.15" customHeight="1">
      <c r="B51" s="6"/>
      <c r="C51" s="6"/>
      <c r="D51" s="5"/>
      <c r="E51" s="5"/>
      <c r="F51" s="5"/>
    </row>
    <row r="52" spans="2:52" ht="13.15" customHeight="1">
      <c r="B52" s="6"/>
      <c r="C52" s="6"/>
      <c r="D52" s="5"/>
      <c r="E52" s="5"/>
      <c r="F52" s="5"/>
    </row>
    <row r="53" spans="2:52" ht="13.15" customHeight="1">
      <c r="B53" s="6"/>
      <c r="C53" s="6"/>
      <c r="D53" s="5"/>
      <c r="E53" s="5"/>
      <c r="F53" s="5"/>
    </row>
    <row r="54" spans="2:52" ht="13.15" customHeight="1">
      <c r="B54" s="6"/>
      <c r="C54" s="6"/>
      <c r="D54" s="5"/>
      <c r="E54" s="5"/>
      <c r="F54" s="5"/>
    </row>
    <row r="55" spans="2:52" ht="13.15" customHeight="1">
      <c r="B55" s="6"/>
      <c r="C55" s="6"/>
      <c r="D55" s="5"/>
      <c r="E55" s="5"/>
      <c r="F55" s="5"/>
    </row>
    <row r="56" spans="2:52" ht="13.15" customHeight="1">
      <c r="B56" s="6"/>
      <c r="C56" s="6"/>
      <c r="D56" s="5"/>
      <c r="E56" s="5"/>
      <c r="F56" s="5"/>
    </row>
    <row r="57" spans="2:52" ht="13.15" customHeight="1">
      <c r="B57" s="6"/>
      <c r="C57" s="6"/>
      <c r="D57" s="5"/>
      <c r="E57" s="5"/>
      <c r="F57" s="5"/>
    </row>
    <row r="58" spans="2:52" ht="13.15" customHeight="1">
      <c r="B58" s="6"/>
      <c r="C58" s="6"/>
      <c r="D58" s="5"/>
      <c r="E58" s="5"/>
      <c r="F58" s="5"/>
    </row>
    <row r="59" spans="2:52" ht="13.15" customHeight="1">
      <c r="B59" s="6"/>
      <c r="C59" s="6"/>
      <c r="D59" s="5"/>
      <c r="E59" s="5"/>
      <c r="F59" s="5"/>
    </row>
    <row r="60" spans="2:52" ht="13.15" customHeight="1">
      <c r="B60" s="6"/>
      <c r="C60" s="6"/>
      <c r="D60" s="5"/>
      <c r="E60" s="5"/>
      <c r="F60" s="5"/>
    </row>
    <row r="61" spans="2:52" ht="13.15" customHeight="1">
      <c r="B61" s="6"/>
      <c r="C61" s="6"/>
      <c r="D61" s="5"/>
      <c r="E61" s="5"/>
      <c r="F61" s="5"/>
    </row>
    <row r="62" spans="2:52" ht="13.15" customHeight="1">
      <c r="B62" s="6"/>
      <c r="C62" s="6"/>
      <c r="D62" s="5"/>
      <c r="E62" s="5"/>
      <c r="F62" s="5"/>
    </row>
    <row r="63" spans="2:52" s="4" customFormat="1" ht="13.15" customHeight="1">
      <c r="B63" s="6"/>
      <c r="C63" s="6"/>
      <c r="D63" s="5"/>
      <c r="E63" s="5"/>
      <c r="F63" s="5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2:52" ht="13.15" customHeight="1">
      <c r="B64" s="6"/>
      <c r="C64" s="6"/>
      <c r="D64" s="7"/>
      <c r="E64" s="7"/>
      <c r="F64" s="7"/>
    </row>
    <row r="65" spans="2:52" s="3" customFormat="1" ht="13.15" customHeight="1">
      <c r="B65" s="6"/>
      <c r="C65" s="6"/>
      <c r="D65" s="5"/>
      <c r="E65" s="5"/>
      <c r="F65" s="5"/>
      <c r="G65" s="1"/>
      <c r="H65" s="1"/>
      <c r="I65" s="1"/>
      <c r="J65" s="1"/>
      <c r="K65" s="1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2:52" ht="13.15" customHeight="1">
      <c r="B66" s="6"/>
      <c r="C66" s="6"/>
      <c r="D66" s="5"/>
      <c r="E66" s="5"/>
      <c r="F66" s="5"/>
    </row>
    <row r="67" spans="2:52" ht="13.15" customHeight="1">
      <c r="B67" s="6"/>
      <c r="C67" s="6"/>
      <c r="D67" s="5"/>
      <c r="E67" s="5"/>
      <c r="F67" s="5"/>
    </row>
    <row r="68" spans="2:52" ht="13.15" customHeight="1">
      <c r="B68" s="6"/>
      <c r="C68" s="6"/>
      <c r="D68" s="5"/>
      <c r="E68" s="5"/>
      <c r="F68" s="5"/>
    </row>
    <row r="69" spans="2:52" ht="13.15" customHeight="1">
      <c r="B69" s="6"/>
      <c r="C69" s="6"/>
      <c r="D69" s="5"/>
      <c r="E69" s="5"/>
      <c r="F69" s="5"/>
    </row>
    <row r="70" spans="2:52" ht="13.15" customHeight="1">
      <c r="B70" s="6"/>
      <c r="C70" s="6"/>
      <c r="D70" s="5"/>
      <c r="E70" s="5"/>
      <c r="F70" s="5"/>
    </row>
    <row r="71" spans="2:52" ht="13.15" customHeight="1">
      <c r="B71" s="6"/>
      <c r="C71" s="6"/>
      <c r="D71" s="5"/>
      <c r="E71" s="5"/>
      <c r="F71" s="5"/>
    </row>
    <row r="72" spans="2:52" ht="13.15" customHeight="1">
      <c r="B72" s="6"/>
      <c r="C72" s="6"/>
      <c r="D72" s="5"/>
      <c r="E72" s="5"/>
      <c r="F72" s="5"/>
    </row>
    <row r="73" spans="2:52" ht="13.15" customHeight="1">
      <c r="B73" s="6"/>
      <c r="C73" s="6"/>
      <c r="D73" s="5"/>
      <c r="E73" s="5"/>
      <c r="F73" s="5"/>
    </row>
    <row r="74" spans="2:52" ht="13.15" customHeight="1">
      <c r="B74" s="6"/>
      <c r="C74" s="6"/>
      <c r="D74" s="5"/>
      <c r="E74" s="5"/>
      <c r="F74" s="5"/>
    </row>
    <row r="75" spans="2:52" ht="13.15" customHeight="1">
      <c r="B75" s="6"/>
      <c r="C75" s="6"/>
      <c r="D75" s="5"/>
      <c r="E75" s="5"/>
      <c r="F75" s="5"/>
    </row>
    <row r="76" spans="2:52" ht="13.15" customHeight="1">
      <c r="B76" s="6"/>
      <c r="C76" s="6"/>
      <c r="D76" s="5"/>
      <c r="E76" s="5"/>
      <c r="F76" s="5"/>
    </row>
    <row r="77" spans="2:52" ht="13.15" customHeight="1">
      <c r="B77" s="6"/>
      <c r="C77" s="6"/>
      <c r="D77" s="5"/>
      <c r="E77" s="5"/>
      <c r="F77" s="5"/>
    </row>
    <row r="78" spans="2:52" ht="13.15" customHeight="1">
      <c r="B78" s="6"/>
      <c r="C78" s="6"/>
      <c r="D78" s="5"/>
      <c r="E78" s="5"/>
      <c r="F78" s="5"/>
    </row>
    <row r="79" spans="2:52" ht="13.15" customHeight="1">
      <c r="B79" s="6"/>
      <c r="C79" s="6"/>
      <c r="D79" s="5"/>
      <c r="E79" s="5"/>
      <c r="F79" s="5"/>
    </row>
    <row r="80" spans="2:52" ht="13.15" customHeight="1">
      <c r="B80" s="6"/>
      <c r="C80" s="6"/>
      <c r="D80" s="5"/>
      <c r="E80" s="5"/>
      <c r="F80" s="5"/>
    </row>
    <row r="81" spans="2:6" ht="13.15" customHeight="1">
      <c r="B81" s="6"/>
      <c r="C81" s="6"/>
      <c r="D81" s="5"/>
      <c r="E81" s="5"/>
      <c r="F81" s="5"/>
    </row>
    <row r="82" spans="2:6" ht="13.15" customHeight="1">
      <c r="B82" s="6"/>
      <c r="C82" s="6"/>
      <c r="D82" s="5"/>
      <c r="E82" s="5"/>
      <c r="F82" s="5"/>
    </row>
    <row r="83" spans="2:6" ht="13.15" customHeight="1">
      <c r="B83" s="6"/>
      <c r="C83" s="6"/>
      <c r="D83" s="5"/>
      <c r="E83" s="5"/>
      <c r="F83" s="5"/>
    </row>
    <row r="84" spans="2:6" ht="13.15" customHeight="1">
      <c r="B84" s="6"/>
      <c r="C84" s="6"/>
      <c r="D84" s="5"/>
      <c r="E84" s="5"/>
      <c r="F84" s="5"/>
    </row>
    <row r="85" spans="2:6" ht="13.15" customHeight="1">
      <c r="B85" s="6"/>
      <c r="C85" s="6"/>
      <c r="D85" s="5"/>
      <c r="E85" s="5"/>
      <c r="F85" s="5"/>
    </row>
    <row r="86" spans="2:6" ht="13.15" customHeight="1">
      <c r="B86" s="6"/>
      <c r="C86" s="6"/>
      <c r="D86" s="5"/>
      <c r="E86" s="5"/>
      <c r="F86" s="5"/>
    </row>
    <row r="87" spans="2:6" ht="13.15" customHeight="1">
      <c r="B87" s="6"/>
      <c r="C87" s="6"/>
      <c r="D87" s="5"/>
      <c r="E87" s="5"/>
      <c r="F87" s="5"/>
    </row>
    <row r="88" spans="2:6" ht="13.15" customHeight="1">
      <c r="B88" s="6"/>
      <c r="C88" s="6"/>
      <c r="D88" s="5"/>
      <c r="E88" s="5"/>
      <c r="F88" s="5"/>
    </row>
    <row r="89" spans="2:6" ht="13.15" customHeight="1">
      <c r="B89" s="6"/>
      <c r="C89" s="6"/>
      <c r="D89" s="5"/>
      <c r="E89" s="5"/>
      <c r="F89" s="5"/>
    </row>
    <row r="90" spans="2:6" ht="13.15" customHeight="1">
      <c r="B90" s="6"/>
      <c r="C90" s="6"/>
      <c r="D90" s="5"/>
      <c r="E90" s="5"/>
      <c r="F90" s="5"/>
    </row>
    <row r="91" spans="2:6" ht="13.15" customHeight="1">
      <c r="B91" s="6"/>
      <c r="C91" s="6"/>
      <c r="D91" s="5"/>
      <c r="E91" s="5"/>
      <c r="F91" s="5"/>
    </row>
    <row r="92" spans="2:6" ht="13.15" customHeight="1">
      <c r="B92" s="6"/>
      <c r="C92" s="6"/>
      <c r="D92" s="5"/>
      <c r="E92" s="5"/>
      <c r="F92" s="5"/>
    </row>
    <row r="93" spans="2:6" ht="13.15" customHeight="1">
      <c r="B93" s="6"/>
      <c r="C93" s="6"/>
      <c r="D93" s="5"/>
      <c r="E93" s="5"/>
      <c r="F93" s="5"/>
    </row>
    <row r="94" spans="2:6" ht="13.15" customHeight="1">
      <c r="B94" s="6"/>
      <c r="C94" s="6"/>
      <c r="D94" s="5"/>
      <c r="E94" s="5"/>
      <c r="F94" s="5"/>
    </row>
    <row r="95" spans="2:6" ht="13.15" customHeight="1">
      <c r="B95" s="6"/>
      <c r="C95" s="6"/>
      <c r="D95" s="5"/>
      <c r="E95" s="5"/>
      <c r="F95" s="5"/>
    </row>
    <row r="96" spans="2:6" ht="13.15" customHeight="1">
      <c r="B96" s="6"/>
      <c r="C96" s="6"/>
      <c r="D96" s="5"/>
      <c r="E96" s="5"/>
      <c r="F96" s="5"/>
    </row>
    <row r="97" spans="2:6" ht="13.15" customHeight="1">
      <c r="B97" s="6"/>
      <c r="C97" s="6"/>
      <c r="D97" s="5"/>
      <c r="E97" s="5"/>
      <c r="F97" s="5"/>
    </row>
    <row r="98" spans="2:6" ht="13.15" customHeight="1">
      <c r="B98" s="6"/>
      <c r="C98" s="6"/>
      <c r="D98" s="5"/>
      <c r="E98" s="5"/>
      <c r="F98" s="5"/>
    </row>
    <row r="99" spans="2:6" ht="13.15" customHeight="1">
      <c r="B99" s="6"/>
      <c r="C99" s="6"/>
      <c r="D99" s="5"/>
      <c r="E99" s="5"/>
      <c r="F99" s="5"/>
    </row>
    <row r="100" spans="2:6" ht="13.15" customHeight="1">
      <c r="B100" s="6"/>
      <c r="C100" s="6"/>
      <c r="D100" s="5"/>
      <c r="E100" s="5"/>
      <c r="F100" s="5"/>
    </row>
    <row r="101" spans="2:6" ht="13.15" customHeight="1">
      <c r="B101" s="6"/>
      <c r="C101" s="6"/>
      <c r="D101" s="5"/>
      <c r="E101" s="5"/>
      <c r="F101" s="5"/>
    </row>
    <row r="102" spans="2:6" ht="13.15" customHeight="1">
      <c r="B102" s="6"/>
      <c r="C102" s="6"/>
      <c r="D102" s="5"/>
      <c r="E102" s="5"/>
      <c r="F102" s="5"/>
    </row>
    <row r="103" spans="2:6" ht="13.15" customHeight="1">
      <c r="B103" s="6"/>
      <c r="C103" s="6"/>
      <c r="D103" s="5"/>
      <c r="E103" s="5"/>
      <c r="F103" s="5"/>
    </row>
    <row r="104" spans="2:6" ht="13.15" customHeight="1">
      <c r="B104" s="22"/>
      <c r="C104" s="22"/>
      <c r="D104" s="5"/>
      <c r="E104" s="5"/>
      <c r="F104" s="5"/>
    </row>
    <row r="105" spans="2:6" ht="13.15" customHeight="1">
      <c r="B105" s="6"/>
      <c r="C105" s="6"/>
      <c r="D105" s="5"/>
      <c r="E105" s="5"/>
      <c r="F105" s="5"/>
    </row>
    <row r="106" spans="2:6" ht="13.15" customHeight="1">
      <c r="B106" s="6"/>
      <c r="C106" s="6"/>
      <c r="D106" s="5"/>
      <c r="E106" s="5"/>
      <c r="F106" s="5"/>
    </row>
    <row r="107" spans="2:6" ht="13.15" customHeight="1">
      <c r="B107" s="6"/>
      <c r="C107" s="6"/>
      <c r="D107" s="5"/>
      <c r="E107" s="5"/>
      <c r="F107" s="5"/>
    </row>
    <row r="108" spans="2:6" ht="13.15" customHeight="1">
      <c r="B108" s="6"/>
      <c r="C108" s="6"/>
      <c r="D108" s="5"/>
      <c r="E108" s="5"/>
      <c r="F108" s="5"/>
    </row>
    <row r="109" spans="2:6" ht="13.15" customHeight="1">
      <c r="B109" s="6"/>
      <c r="C109" s="6"/>
      <c r="D109" s="5"/>
      <c r="E109" s="5"/>
      <c r="F109" s="5"/>
    </row>
    <row r="110" spans="2:6" ht="13.15" customHeight="1">
      <c r="B110" s="6"/>
      <c r="C110" s="6"/>
      <c r="D110" s="5"/>
      <c r="E110" s="5"/>
      <c r="F110" s="5"/>
    </row>
    <row r="111" spans="2:6" ht="13.15" customHeight="1">
      <c r="B111" s="6"/>
      <c r="C111" s="6"/>
      <c r="D111" s="5"/>
      <c r="E111" s="5"/>
      <c r="F111" s="5"/>
    </row>
    <row r="112" spans="2:6" ht="13.15" customHeight="1">
      <c r="B112" s="6"/>
      <c r="C112" s="6"/>
      <c r="D112" s="5"/>
      <c r="E112" s="5"/>
      <c r="F112" s="5"/>
    </row>
    <row r="113" spans="2:52" ht="13.15" customHeight="1">
      <c r="B113" s="6"/>
      <c r="C113" s="6"/>
      <c r="D113" s="5"/>
      <c r="E113" s="5"/>
      <c r="F113" s="5"/>
    </row>
    <row r="114" spans="2:52" ht="13.15" customHeight="1">
      <c r="B114" s="6"/>
      <c r="C114" s="6"/>
      <c r="D114" s="5"/>
      <c r="E114" s="5"/>
      <c r="F114" s="5"/>
    </row>
    <row r="115" spans="2:52" ht="13.15" customHeight="1">
      <c r="B115" s="6"/>
      <c r="C115" s="6"/>
      <c r="D115" s="5"/>
      <c r="E115" s="5"/>
      <c r="F115" s="5"/>
    </row>
    <row r="116" spans="2:52" ht="13.15" customHeight="1">
      <c r="B116" s="6"/>
      <c r="C116" s="6"/>
      <c r="D116" s="5"/>
      <c r="E116" s="5"/>
      <c r="F116" s="5"/>
    </row>
    <row r="117" spans="2:52" ht="13.15" customHeight="1">
      <c r="B117" s="6"/>
      <c r="C117" s="6"/>
      <c r="D117" s="5"/>
      <c r="E117" s="5"/>
      <c r="F117" s="5"/>
    </row>
    <row r="118" spans="2:52" ht="13.15" customHeight="1">
      <c r="B118" s="6"/>
      <c r="C118" s="6"/>
      <c r="D118" s="5"/>
      <c r="E118" s="5"/>
      <c r="F118" s="5"/>
    </row>
    <row r="119" spans="2:52" s="4" customFormat="1" ht="13.15" customHeight="1">
      <c r="B119" s="6"/>
      <c r="C119" s="6"/>
      <c r="D119" s="5"/>
      <c r="E119" s="5"/>
      <c r="F119" s="5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ht="13.15" customHeight="1">
      <c r="B120" s="6"/>
      <c r="C120" s="6"/>
      <c r="D120" s="7"/>
      <c r="E120" s="7"/>
      <c r="F120" s="7"/>
    </row>
    <row r="121" spans="2:52" ht="13.15" customHeight="1">
      <c r="B121" s="6"/>
      <c r="C121" s="6"/>
      <c r="D121" s="5"/>
      <c r="E121" s="5"/>
      <c r="F121" s="5"/>
    </row>
    <row r="122" spans="2:52" s="3" customFormat="1" ht="13.15" customHeight="1">
      <c r="B122" s="6"/>
      <c r="C122" s="6"/>
      <c r="D122" s="5"/>
      <c r="E122" s="5"/>
      <c r="F122" s="5"/>
      <c r="G122" s="1"/>
      <c r="H122" s="1"/>
      <c r="I122" s="1"/>
      <c r="J122" s="1"/>
      <c r="K122" s="1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2:52" ht="13.15" customHeight="1">
      <c r="B123" s="6"/>
      <c r="C123" s="6"/>
      <c r="D123" s="5"/>
      <c r="E123" s="5"/>
      <c r="F123" s="5"/>
    </row>
    <row r="124" spans="2:52" ht="13.15" customHeight="1">
      <c r="B124" s="6"/>
      <c r="C124" s="6"/>
      <c r="D124" s="5"/>
      <c r="E124" s="5"/>
      <c r="F124" s="5"/>
    </row>
    <row r="125" spans="2:52" ht="13.15" customHeight="1">
      <c r="B125" s="6"/>
      <c r="C125" s="6"/>
      <c r="D125" s="5"/>
      <c r="E125" s="5"/>
      <c r="F125" s="5"/>
    </row>
    <row r="126" spans="2:52" ht="13.15" customHeight="1">
      <c r="B126" s="6"/>
      <c r="C126" s="6"/>
      <c r="D126" s="5"/>
      <c r="E126" s="5"/>
      <c r="F126" s="5"/>
    </row>
    <row r="127" spans="2:52" ht="13.15" customHeight="1">
      <c r="B127" s="6"/>
      <c r="C127" s="6"/>
      <c r="D127" s="5"/>
      <c r="E127" s="5"/>
      <c r="F127" s="5"/>
    </row>
    <row r="128" spans="2:52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6"/>
      <c r="C145" s="6"/>
      <c r="D145" s="5"/>
      <c r="E145" s="5"/>
      <c r="F145" s="5"/>
    </row>
    <row r="146" spans="2:6" ht="13.15" customHeight="1">
      <c r="B146" s="6"/>
      <c r="C146" s="6"/>
      <c r="D146" s="5"/>
      <c r="E146" s="5"/>
      <c r="F146" s="5"/>
    </row>
    <row r="147" spans="2:6" ht="13.15" customHeight="1">
      <c r="B147" s="6"/>
      <c r="C147" s="6"/>
      <c r="D147" s="5"/>
      <c r="E147" s="5"/>
      <c r="F147" s="5"/>
    </row>
    <row r="148" spans="2:6" ht="13.15" customHeight="1">
      <c r="B148" s="6"/>
      <c r="C148" s="6"/>
      <c r="D148" s="5"/>
      <c r="E148" s="5"/>
      <c r="F148" s="5"/>
    </row>
    <row r="149" spans="2:6" ht="13.15" customHeight="1">
      <c r="B149" s="6"/>
      <c r="C149" s="6"/>
      <c r="D149" s="5"/>
      <c r="E149" s="5"/>
      <c r="F149" s="5"/>
    </row>
    <row r="150" spans="2:6" ht="13.15" customHeight="1">
      <c r="B150" s="6"/>
      <c r="C150" s="6"/>
      <c r="D150" s="5"/>
      <c r="E150" s="5"/>
      <c r="F150" s="5"/>
    </row>
    <row r="151" spans="2:6" ht="13.15" customHeight="1">
      <c r="B151" s="6"/>
      <c r="C151" s="6"/>
      <c r="D151" s="5"/>
      <c r="E151" s="5"/>
      <c r="F151" s="5"/>
    </row>
    <row r="152" spans="2:6" ht="13.15" customHeight="1">
      <c r="B152" s="6"/>
      <c r="C152" s="6"/>
      <c r="D152" s="5"/>
      <c r="E152" s="5"/>
      <c r="F152" s="5"/>
    </row>
    <row r="153" spans="2:6" ht="13.15" customHeight="1">
      <c r="B153" s="6"/>
      <c r="C153" s="6"/>
      <c r="D153" s="5"/>
      <c r="E153" s="5"/>
      <c r="F153" s="5"/>
    </row>
    <row r="154" spans="2:6" ht="13.15" customHeight="1">
      <c r="B154" s="6"/>
      <c r="C154" s="6"/>
      <c r="D154" s="5"/>
      <c r="E154" s="5"/>
      <c r="F154" s="5"/>
    </row>
    <row r="155" spans="2:6" ht="13.15" customHeight="1">
      <c r="B155" s="6"/>
      <c r="C155" s="6"/>
      <c r="D155" s="5"/>
      <c r="E155" s="5"/>
      <c r="F155" s="5"/>
    </row>
    <row r="156" spans="2:6" ht="13.15" customHeight="1">
      <c r="B156" s="6"/>
      <c r="C156" s="6"/>
      <c r="D156" s="5"/>
      <c r="E156" s="5"/>
      <c r="F156" s="5"/>
    </row>
    <row r="157" spans="2:6" ht="13.15" customHeight="1">
      <c r="B157" s="6"/>
      <c r="C157" s="6"/>
      <c r="D157" s="5"/>
      <c r="E157" s="5"/>
      <c r="F157" s="5"/>
    </row>
    <row r="158" spans="2:6" ht="13.15" customHeight="1">
      <c r="B158" s="6"/>
      <c r="C158" s="6"/>
      <c r="D158" s="5"/>
      <c r="E158" s="5"/>
      <c r="F158" s="5"/>
    </row>
    <row r="159" spans="2:6" ht="13.15" customHeight="1">
      <c r="B159" s="6"/>
      <c r="C159" s="6"/>
      <c r="D159" s="5"/>
      <c r="E159" s="5"/>
      <c r="F159" s="5"/>
    </row>
    <row r="160" spans="2:6" ht="13.15" customHeight="1">
      <c r="B160" s="5"/>
      <c r="C160" s="5"/>
      <c r="D160" s="5"/>
      <c r="E160" s="5"/>
      <c r="F160" s="5"/>
    </row>
    <row r="161" spans="2:6" ht="13.15" customHeight="1">
      <c r="B161" s="5"/>
      <c r="C161" s="5"/>
      <c r="D161" s="5"/>
      <c r="E161" s="5"/>
      <c r="F161" s="5"/>
    </row>
    <row r="162" spans="2:6" ht="13.15" customHeight="1">
      <c r="B162" s="5"/>
      <c r="C162" s="5"/>
      <c r="D162" s="5"/>
      <c r="E162" s="5"/>
      <c r="F162" s="5"/>
    </row>
    <row r="163" spans="2:6" ht="13.15" customHeight="1">
      <c r="B163" s="5"/>
      <c r="C163" s="5"/>
      <c r="D163" s="5"/>
      <c r="E163" s="5"/>
      <c r="F163" s="5"/>
    </row>
    <row r="164" spans="2:6" ht="13.15" customHeight="1">
      <c r="B164" s="5"/>
      <c r="C164" s="5"/>
      <c r="D164" s="5"/>
      <c r="E164" s="5"/>
      <c r="F164" s="5"/>
    </row>
    <row r="165" spans="2:6" ht="13.15" customHeight="1">
      <c r="B165" s="5"/>
      <c r="C165" s="5"/>
      <c r="D165" s="5"/>
      <c r="E165" s="5"/>
      <c r="F165" s="5"/>
    </row>
    <row r="166" spans="2:6" ht="13.15" customHeight="1">
      <c r="B166" s="5"/>
      <c r="C166" s="5"/>
      <c r="D166" s="5"/>
      <c r="E166" s="5"/>
      <c r="F166" s="5"/>
    </row>
    <row r="167" spans="2:6" ht="13.15" customHeight="1">
      <c r="B167" s="5"/>
      <c r="C167" s="5"/>
      <c r="D167" s="5"/>
      <c r="E167" s="5"/>
      <c r="F167" s="5"/>
    </row>
    <row r="168" spans="2:6" ht="13.15" customHeight="1">
      <c r="B168" s="5"/>
      <c r="C168" s="5"/>
      <c r="D168" s="5"/>
      <c r="E168" s="5"/>
      <c r="F168" s="5"/>
    </row>
    <row r="169" spans="2:6" ht="13.15" customHeight="1">
      <c r="B169" s="5"/>
      <c r="C169" s="5"/>
      <c r="D169" s="5"/>
      <c r="E169" s="5"/>
      <c r="F169" s="5"/>
    </row>
    <row r="170" spans="2:6" ht="13.15" customHeight="1">
      <c r="B170" s="5"/>
      <c r="C170" s="5"/>
      <c r="D170" s="5"/>
      <c r="E170" s="5"/>
      <c r="F170" s="5"/>
    </row>
    <row r="171" spans="2:6" ht="13.15" customHeight="1">
      <c r="B171" s="5"/>
      <c r="C171" s="5"/>
      <c r="D171" s="5"/>
      <c r="E171" s="5"/>
      <c r="F171" s="5"/>
    </row>
    <row r="172" spans="2:6" ht="13.15" customHeight="1">
      <c r="B172" s="23"/>
      <c r="C172" s="23"/>
      <c r="D172" s="5"/>
      <c r="E172" s="5"/>
      <c r="F172" s="5"/>
    </row>
    <row r="173" spans="2:6" ht="13.15" customHeight="1">
      <c r="B173" s="23"/>
      <c r="C173" s="23"/>
      <c r="D173" s="5"/>
      <c r="E173" s="5"/>
      <c r="F173" s="5"/>
    </row>
    <row r="174" spans="2:6" ht="13.15" customHeight="1">
      <c r="B174" s="23"/>
      <c r="C174" s="23"/>
      <c r="D174" s="5"/>
      <c r="E174" s="5"/>
      <c r="F174" s="5"/>
    </row>
    <row r="175" spans="2:6" ht="13.15" customHeight="1">
      <c r="B175" s="23"/>
      <c r="C175" s="23"/>
      <c r="D175" s="5"/>
      <c r="E175" s="5"/>
      <c r="F175" s="5"/>
    </row>
    <row r="176" spans="2:6" ht="13.15" customHeight="1">
      <c r="B176" s="23"/>
      <c r="C176" s="23"/>
      <c r="D176" s="5"/>
      <c r="E176" s="5"/>
      <c r="F176" s="5"/>
    </row>
    <row r="177" spans="2:6" ht="13.15" customHeight="1">
      <c r="B177" s="23"/>
      <c r="C177" s="23"/>
      <c r="D177" s="5"/>
      <c r="E177" s="5"/>
      <c r="F177" s="5"/>
    </row>
    <row r="178" spans="2:6" ht="13.15" customHeight="1">
      <c r="B178" s="23"/>
      <c r="C178" s="23"/>
      <c r="D178" s="5"/>
      <c r="E178" s="5"/>
      <c r="F178" s="5"/>
    </row>
    <row r="179" spans="2:6" ht="13.15" customHeight="1">
      <c r="B179" s="23"/>
      <c r="C179" s="23"/>
      <c r="D179" s="5"/>
      <c r="E179" s="5"/>
      <c r="F179" s="5"/>
    </row>
    <row r="180" spans="2:6" ht="13.15" customHeight="1">
      <c r="B180" s="23"/>
      <c r="C180" s="23"/>
      <c r="D180" s="5"/>
      <c r="E180" s="5"/>
      <c r="F180" s="5"/>
    </row>
    <row r="181" spans="2:6" ht="13.15" customHeight="1">
      <c r="B181" s="23"/>
      <c r="C181" s="23"/>
      <c r="D181" s="5"/>
      <c r="E181" s="5"/>
      <c r="F181" s="5"/>
    </row>
    <row r="182" spans="2:6" ht="13.15" customHeight="1">
      <c r="B182" s="23"/>
      <c r="C182" s="23"/>
      <c r="D182" s="5"/>
      <c r="E182" s="5"/>
      <c r="F182" s="5"/>
    </row>
    <row r="183" spans="2:6" ht="13.15" customHeight="1">
      <c r="B183" s="23"/>
      <c r="C183" s="23"/>
      <c r="D183" s="5"/>
      <c r="E183" s="5"/>
      <c r="F183" s="5"/>
    </row>
    <row r="184" spans="2:6" ht="13.15" customHeight="1">
      <c r="B184" s="23"/>
      <c r="C184" s="23"/>
      <c r="D184" s="5"/>
      <c r="E184" s="5"/>
      <c r="F184" s="5"/>
    </row>
    <row r="185" spans="2:6" ht="13.15" customHeight="1">
      <c r="B185" s="23"/>
      <c r="C185" s="23"/>
      <c r="D185" s="5"/>
      <c r="E185" s="5"/>
      <c r="F185" s="5"/>
    </row>
    <row r="186" spans="2:6" ht="13.15" customHeight="1">
      <c r="B186" s="23"/>
      <c r="C186" s="23"/>
      <c r="D186" s="5"/>
      <c r="E186" s="5"/>
      <c r="F186" s="5"/>
    </row>
    <row r="187" spans="2:6" ht="13.15" customHeight="1">
      <c r="B187" s="23"/>
      <c r="C187" s="23"/>
      <c r="D187" s="5"/>
      <c r="E187" s="5"/>
      <c r="F187" s="5"/>
    </row>
    <row r="188" spans="2:6" ht="13.15" customHeight="1">
      <c r="B188" s="23"/>
      <c r="C188" s="23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 ht="13.15" customHeight="1">
      <c r="B202" s="5"/>
      <c r="C202" s="5"/>
      <c r="D202" s="5"/>
      <c r="E202" s="5"/>
      <c r="F202" s="5"/>
    </row>
    <row r="203" spans="2:6" ht="13.15" customHeight="1">
      <c r="B203" s="5"/>
      <c r="C203" s="5"/>
      <c r="D203" s="5"/>
      <c r="E203" s="5"/>
      <c r="F203" s="5"/>
    </row>
    <row r="204" spans="2:6" ht="13.15" customHeight="1">
      <c r="B204" s="5"/>
      <c r="C204" s="5"/>
      <c r="D204" s="5"/>
      <c r="E204" s="5"/>
      <c r="F204" s="5"/>
    </row>
    <row r="205" spans="2:6" ht="13.15" customHeight="1">
      <c r="B205" s="5"/>
      <c r="C205" s="5"/>
      <c r="D205" s="5"/>
      <c r="E205" s="5"/>
      <c r="F205" s="5"/>
    </row>
    <row r="206" spans="2:6" ht="13.15" customHeight="1">
      <c r="B206" s="5"/>
      <c r="C206" s="5"/>
      <c r="D206" s="5"/>
      <c r="E206" s="5"/>
      <c r="F206" s="5"/>
    </row>
    <row r="207" spans="2:6" ht="13.15" customHeight="1">
      <c r="B207" s="5"/>
      <c r="C207" s="5"/>
      <c r="D207" s="5"/>
      <c r="E207" s="5"/>
      <c r="F207" s="5"/>
    </row>
    <row r="208" spans="2:6" ht="13.15" customHeight="1">
      <c r="B208" s="5"/>
      <c r="C208" s="5"/>
      <c r="D208" s="5"/>
      <c r="E208" s="5"/>
      <c r="F208" s="5"/>
    </row>
    <row r="209" spans="2:6" ht="13.15" customHeight="1">
      <c r="B209" s="5"/>
      <c r="C209" s="5"/>
      <c r="D209" s="5"/>
      <c r="E209" s="5"/>
      <c r="F209" s="5"/>
    </row>
    <row r="210" spans="2:6" ht="13.15" customHeight="1">
      <c r="B210" s="5"/>
      <c r="C210" s="5"/>
      <c r="D210" s="5"/>
      <c r="E210" s="5"/>
      <c r="F210" s="5"/>
    </row>
    <row r="211" spans="2:6" ht="13.15" customHeight="1">
      <c r="B211" s="5"/>
      <c r="C211" s="5"/>
      <c r="D211" s="5"/>
      <c r="E211" s="5"/>
      <c r="F211" s="5"/>
    </row>
    <row r="212" spans="2:6" ht="13.15" customHeight="1">
      <c r="B212" s="5"/>
      <c r="C212" s="5"/>
      <c r="D212" s="5"/>
      <c r="E212" s="5"/>
      <c r="F212" s="5"/>
    </row>
    <row r="213" spans="2:6" ht="13.15" customHeight="1">
      <c r="B213" s="5"/>
      <c r="C213" s="5"/>
      <c r="D213" s="5"/>
      <c r="E213" s="5"/>
      <c r="F213" s="5"/>
    </row>
    <row r="214" spans="2:6" ht="13.15" customHeight="1">
      <c r="B214" s="5"/>
      <c r="C214" s="5"/>
      <c r="D214" s="5"/>
      <c r="E214" s="5"/>
      <c r="F214" s="5"/>
    </row>
    <row r="215" spans="2:6" ht="13.15" customHeight="1">
      <c r="B215" s="5"/>
      <c r="C215" s="5"/>
      <c r="D215" s="5"/>
      <c r="E215" s="5"/>
      <c r="F215" s="5"/>
    </row>
    <row r="216" spans="2:6" ht="13.15" customHeight="1">
      <c r="B216" s="5"/>
      <c r="C216" s="5"/>
      <c r="D216" s="5"/>
      <c r="E216" s="5"/>
      <c r="F216" s="5"/>
    </row>
    <row r="217" spans="2:6" ht="13.15" customHeight="1">
      <c r="B217" s="5"/>
      <c r="C217" s="5"/>
      <c r="D217" s="5"/>
      <c r="E217" s="5"/>
      <c r="F217" s="5"/>
    </row>
    <row r="218" spans="2:6" ht="13.15" customHeight="1">
      <c r="B218" s="5"/>
      <c r="C218" s="5"/>
      <c r="D218" s="5"/>
      <c r="E218" s="5"/>
      <c r="F218" s="5"/>
    </row>
    <row r="219" spans="2:6" ht="13.15" customHeight="1">
      <c r="B219" s="5"/>
      <c r="C219" s="5"/>
      <c r="D219" s="5"/>
      <c r="E219" s="5"/>
      <c r="F219" s="5"/>
    </row>
    <row r="220" spans="2:6" ht="13.15" customHeight="1">
      <c r="B220" s="5"/>
      <c r="C220" s="5"/>
      <c r="D220" s="5"/>
      <c r="E220" s="5"/>
      <c r="F220" s="5"/>
    </row>
    <row r="221" spans="2:6" ht="13.15" customHeight="1">
      <c r="B221" s="5"/>
      <c r="C221" s="5"/>
      <c r="D221" s="5"/>
      <c r="E221" s="5"/>
      <c r="F221" s="5"/>
    </row>
    <row r="222" spans="2:6" ht="13.15" customHeight="1">
      <c r="B222" s="5"/>
      <c r="C222" s="5"/>
      <c r="D222" s="5"/>
      <c r="E222" s="5"/>
      <c r="F222" s="5"/>
    </row>
    <row r="223" spans="2:6" ht="13.15" customHeight="1">
      <c r="B223" s="5"/>
      <c r="C223" s="5"/>
      <c r="D223" s="5"/>
      <c r="E223" s="5"/>
      <c r="F223" s="5"/>
    </row>
    <row r="224" spans="2:6" ht="13.15" customHeight="1">
      <c r="B224" s="5"/>
      <c r="C224" s="5"/>
      <c r="D224" s="5"/>
      <c r="E224" s="5"/>
      <c r="F224" s="5"/>
    </row>
    <row r="225" spans="2:6" ht="13.15" customHeight="1">
      <c r="B225" s="5"/>
      <c r="C225" s="5"/>
      <c r="D225" s="5"/>
      <c r="E225" s="5"/>
      <c r="F225" s="5"/>
    </row>
    <row r="226" spans="2:6">
      <c r="B226" s="5"/>
      <c r="C226" s="5"/>
      <c r="D226" s="5"/>
      <c r="E226" s="5"/>
      <c r="F226" s="5"/>
    </row>
    <row r="227" spans="2:6">
      <c r="B227" s="5"/>
      <c r="C227" s="5"/>
      <c r="D227" s="5"/>
      <c r="E227" s="5"/>
      <c r="F227" s="5"/>
    </row>
    <row r="228" spans="2:6">
      <c r="B228" s="5"/>
      <c r="C228" s="5"/>
      <c r="D228" s="5"/>
      <c r="E228" s="5"/>
      <c r="F228" s="5"/>
    </row>
    <row r="229" spans="2:6">
      <c r="B229" s="5"/>
      <c r="C229" s="5"/>
      <c r="D229" s="5"/>
      <c r="E229" s="5"/>
      <c r="F229" s="5"/>
    </row>
    <row r="230" spans="2:6">
      <c r="B230" s="3"/>
      <c r="C230" s="3"/>
      <c r="D230" s="5"/>
      <c r="E230" s="5"/>
      <c r="F230" s="5"/>
    </row>
    <row r="231" spans="2:6">
      <c r="B231" s="3"/>
      <c r="C231" s="3"/>
      <c r="D231" s="5"/>
      <c r="E231" s="5"/>
      <c r="F231" s="5"/>
    </row>
    <row r="232" spans="2:6">
      <c r="B232" s="3"/>
      <c r="C232" s="3"/>
      <c r="D232" s="5"/>
      <c r="E232" s="5"/>
      <c r="F232" s="5"/>
    </row>
    <row r="233" spans="2:6">
      <c r="B233" s="3"/>
      <c r="C233" s="3"/>
      <c r="D233" s="5"/>
      <c r="E233" s="5"/>
      <c r="F233" s="5"/>
    </row>
    <row r="234" spans="2:6">
      <c r="B234" s="3"/>
      <c r="C234" s="3"/>
      <c r="D234" s="5"/>
      <c r="E234" s="5"/>
      <c r="F234" s="5"/>
    </row>
    <row r="235" spans="2:6">
      <c r="B235" s="3"/>
      <c r="C235" s="3"/>
      <c r="D235" s="5"/>
      <c r="E235" s="5"/>
      <c r="F235" s="5"/>
    </row>
    <row r="236" spans="2:6">
      <c r="B236" s="3"/>
      <c r="C236" s="3"/>
      <c r="D236" s="5"/>
      <c r="E236" s="5"/>
      <c r="F236" s="5"/>
    </row>
    <row r="237" spans="2:6">
      <c r="B237" s="3"/>
      <c r="C237" s="3"/>
      <c r="D237" s="5"/>
      <c r="E237" s="5"/>
      <c r="F237" s="5"/>
    </row>
    <row r="238" spans="2:6">
      <c r="B238" s="3"/>
      <c r="C238" s="3"/>
      <c r="D238" s="5"/>
      <c r="E238" s="5"/>
      <c r="F238" s="5"/>
    </row>
    <row r="239" spans="2:6">
      <c r="B239" s="3"/>
      <c r="C239" s="3"/>
      <c r="D239" s="5"/>
      <c r="E239" s="5"/>
      <c r="F239" s="5"/>
    </row>
    <row r="240" spans="2:6">
      <c r="B240" s="3"/>
      <c r="C240" s="3"/>
      <c r="D240" s="5"/>
      <c r="E240" s="5"/>
      <c r="F240" s="5"/>
    </row>
    <row r="241" spans="2:6">
      <c r="B241" s="3"/>
      <c r="C241" s="3"/>
      <c r="D241" s="5"/>
      <c r="E241" s="5"/>
      <c r="F241" s="5"/>
    </row>
    <row r="242" spans="2:6">
      <c r="B242" s="3"/>
      <c r="C242" s="3"/>
      <c r="D242" s="5"/>
      <c r="E242" s="5"/>
      <c r="F242" s="5"/>
    </row>
    <row r="243" spans="2:6">
      <c r="B243" s="3"/>
      <c r="C243" s="3"/>
      <c r="D243" s="5"/>
      <c r="E243" s="5"/>
      <c r="F243" s="5"/>
    </row>
    <row r="244" spans="2:6">
      <c r="B244" s="3"/>
      <c r="C244" s="3"/>
      <c r="D244" s="5"/>
      <c r="E244" s="5"/>
      <c r="F244" s="5"/>
    </row>
    <row r="245" spans="2:6">
      <c r="B245" s="3"/>
      <c r="C245" s="3"/>
      <c r="D245" s="5"/>
      <c r="E245" s="5"/>
      <c r="F245" s="5"/>
    </row>
    <row r="246" spans="2:6">
      <c r="B246" s="3"/>
      <c r="C246" s="3"/>
      <c r="D246" s="3"/>
      <c r="E246" s="3"/>
      <c r="F246" s="3"/>
    </row>
    <row r="247" spans="2:6">
      <c r="B247" s="3"/>
      <c r="C247" s="3"/>
      <c r="D247" s="3"/>
      <c r="E247" s="3"/>
      <c r="F247" s="3"/>
    </row>
    <row r="248" spans="2:6">
      <c r="B248" s="3"/>
      <c r="C248" s="3"/>
      <c r="D248" s="3"/>
      <c r="E248" s="3"/>
      <c r="F248" s="3"/>
    </row>
    <row r="249" spans="2:6">
      <c r="B249" s="3"/>
      <c r="C249" s="3"/>
      <c r="D249" s="3"/>
      <c r="E249" s="3"/>
      <c r="F249" s="3"/>
    </row>
    <row r="250" spans="2:6">
      <c r="B250" s="3"/>
      <c r="C250" s="3"/>
      <c r="D250" s="3"/>
      <c r="E250" s="3"/>
      <c r="F250" s="3"/>
    </row>
    <row r="251" spans="2:6">
      <c r="D251" s="3"/>
      <c r="E251" s="3"/>
      <c r="F251" s="3"/>
    </row>
    <row r="252" spans="2:6">
      <c r="D252" s="3"/>
      <c r="E252" s="3"/>
      <c r="F252" s="3"/>
    </row>
    <row r="253" spans="2:6">
      <c r="D253" s="3"/>
      <c r="E253" s="3"/>
      <c r="F253" s="3"/>
    </row>
    <row r="254" spans="2:6">
      <c r="D254" s="3"/>
      <c r="E254" s="3"/>
      <c r="F254" s="3"/>
    </row>
    <row r="255" spans="2:6">
      <c r="D255" s="3"/>
      <c r="E255" s="3"/>
      <c r="F255" s="3"/>
    </row>
    <row r="256" spans="2:6">
      <c r="D256" s="3"/>
      <c r="E256" s="3"/>
      <c r="F256" s="3"/>
    </row>
    <row r="257" spans="4:6">
      <c r="D257" s="3"/>
      <c r="E257" s="3"/>
      <c r="F257" s="3"/>
    </row>
    <row r="258" spans="4:6">
      <c r="D258" s="3"/>
      <c r="E258" s="3"/>
      <c r="F258" s="3"/>
    </row>
    <row r="259" spans="4:6">
      <c r="D259" s="3"/>
      <c r="E259" s="3"/>
      <c r="F259" s="3"/>
    </row>
    <row r="260" spans="4:6">
      <c r="D260" s="3"/>
      <c r="E260" s="3"/>
      <c r="F260" s="3"/>
    </row>
    <row r="261" spans="4:6">
      <c r="D261" s="3"/>
      <c r="E261" s="3"/>
      <c r="F261" s="3"/>
    </row>
    <row r="262" spans="4:6">
      <c r="D262" s="3"/>
      <c r="E262" s="3"/>
      <c r="F262" s="3"/>
    </row>
    <row r="263" spans="4:6">
      <c r="D263" s="3"/>
      <c r="E263" s="3"/>
      <c r="F263" s="3"/>
    </row>
    <row r="264" spans="4:6">
      <c r="D264" s="3"/>
      <c r="E264" s="3"/>
      <c r="F264" s="3"/>
    </row>
    <row r="265" spans="4:6">
      <c r="D265" s="3"/>
      <c r="E265" s="3"/>
      <c r="F265" s="3"/>
    </row>
    <row r="266" spans="4:6">
      <c r="D266" s="3"/>
      <c r="E266" s="3"/>
      <c r="F266" s="3"/>
    </row>
  </sheetData>
  <sortState ref="A5:AT11">
    <sortCondition descending="1" ref="D5:D11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>
    <tabColor theme="1"/>
  </sheetPr>
  <dimension ref="A1:AZ211"/>
  <sheetViews>
    <sheetView zoomScaleNormal="100" workbookViewId="0">
      <pane xSplit="6" ySplit="2" topLeftCell="AA3" activePane="bottomRight" state="frozen"/>
      <selection pane="topRight" activeCell="F1" sqref="F1"/>
      <selection pane="bottomLeft" activeCell="A2" sqref="A2"/>
      <selection pane="bottomRight" activeCell="AW2" sqref="AW2:AZ2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85546875" customWidth="1"/>
    <col min="36" max="36" width="3.7109375" customWidth="1"/>
    <col min="37" max="37" width="7.85546875" customWidth="1"/>
    <col min="38" max="38" width="3.7109375" customWidth="1"/>
    <col min="39" max="39" width="8.28515625" customWidth="1"/>
    <col min="40" max="40" width="3.7109375" customWidth="1"/>
    <col min="41" max="41" width="8.28515625" customWidth="1"/>
    <col min="42" max="42" width="3.7109375" customWidth="1"/>
    <col min="43" max="43" width="8.5703125" customWidth="1"/>
    <col min="44" max="44" width="3.7109375" customWidth="1"/>
    <col min="45" max="45" width="8.42578125" customWidth="1"/>
    <col min="46" max="46" width="3.7109375" customWidth="1"/>
    <col min="47" max="47" width="8.140625" customWidth="1"/>
    <col min="48" max="48" width="3.7109375" customWidth="1"/>
    <col min="49" max="49" width="8.42578125" customWidth="1"/>
    <col min="50" max="50" width="3.7109375" customWidth="1"/>
    <col min="51" max="51" width="8.5703125" customWidth="1"/>
    <col min="52" max="52" width="3.7109375" customWidth="1"/>
    <col min="53" max="53" width="8.5703125" style="3" customWidth="1"/>
    <col min="54" max="54" width="3.7109375" style="3" customWidth="1"/>
    <col min="55" max="16384" width="9.140625" style="3"/>
  </cols>
  <sheetData>
    <row r="1" spans="1:52" ht="13.5" thickBot="1"/>
    <row r="2" spans="1:52" ht="13.5" thickBot="1">
      <c r="B2" s="196" t="s">
        <v>293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09" t="s">
        <v>300</v>
      </c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8"/>
      <c r="AI2" s="835" t="s">
        <v>25</v>
      </c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36"/>
      <c r="AW2" s="815" t="s">
        <v>364</v>
      </c>
      <c r="AX2" s="816"/>
      <c r="AY2" s="816"/>
      <c r="AZ2" s="817"/>
    </row>
    <row r="3" spans="1:52">
      <c r="B3" s="348" t="s">
        <v>321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183" t="s">
        <v>6</v>
      </c>
      <c r="L3" s="182"/>
      <c r="M3" s="179" t="s">
        <v>6</v>
      </c>
      <c r="N3" s="182"/>
      <c r="O3" s="178" t="s">
        <v>6</v>
      </c>
      <c r="P3" s="178"/>
      <c r="Q3" s="179" t="s">
        <v>6</v>
      </c>
      <c r="R3" s="179"/>
      <c r="S3" s="178" t="s">
        <v>6</v>
      </c>
      <c r="T3" s="192"/>
      <c r="U3" s="178" t="s">
        <v>6</v>
      </c>
      <c r="V3" s="242"/>
      <c r="W3" s="257" t="s">
        <v>6</v>
      </c>
      <c r="X3" s="94"/>
      <c r="Y3" s="94" t="s">
        <v>6</v>
      </c>
      <c r="Z3" s="94"/>
      <c r="AA3" s="94" t="s">
        <v>6</v>
      </c>
      <c r="AB3" s="94"/>
      <c r="AC3" s="94" t="s">
        <v>6</v>
      </c>
      <c r="AD3" s="94"/>
      <c r="AE3" s="94" t="s">
        <v>6</v>
      </c>
      <c r="AF3" s="94"/>
      <c r="AG3" s="94" t="s">
        <v>6</v>
      </c>
      <c r="AH3" s="95"/>
      <c r="AI3" s="431" t="s">
        <v>6</v>
      </c>
      <c r="AJ3" s="431"/>
      <c r="AK3" s="349" t="s">
        <v>6</v>
      </c>
      <c r="AL3" s="424"/>
      <c r="AM3" s="431" t="s">
        <v>6</v>
      </c>
      <c r="AN3" s="350"/>
      <c r="AO3" s="349" t="s">
        <v>6</v>
      </c>
      <c r="AP3" s="432"/>
      <c r="AQ3" s="432" t="s">
        <v>6</v>
      </c>
      <c r="AR3" s="432"/>
      <c r="AS3" s="432" t="s">
        <v>6</v>
      </c>
      <c r="AT3" s="593"/>
      <c r="AU3" s="424" t="s">
        <v>6</v>
      </c>
      <c r="AV3" s="424"/>
      <c r="AW3" s="451" t="s">
        <v>6</v>
      </c>
      <c r="AX3" s="89"/>
      <c r="AY3" s="90" t="s">
        <v>6</v>
      </c>
      <c r="AZ3" s="91"/>
    </row>
    <row r="4" spans="1:52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9</v>
      </c>
      <c r="H4" s="114" t="s">
        <v>5</v>
      </c>
      <c r="I4" s="115" t="s">
        <v>10</v>
      </c>
      <c r="J4" s="116" t="s">
        <v>5</v>
      </c>
      <c r="K4" s="158" t="s">
        <v>19</v>
      </c>
      <c r="L4" s="109" t="s">
        <v>5</v>
      </c>
      <c r="M4" s="117" t="s">
        <v>1</v>
      </c>
      <c r="N4" s="109" t="s">
        <v>5</v>
      </c>
      <c r="O4" s="110" t="s">
        <v>2</v>
      </c>
      <c r="P4" s="109" t="s">
        <v>5</v>
      </c>
      <c r="Q4" s="110" t="s">
        <v>3</v>
      </c>
      <c r="R4" s="109" t="s">
        <v>5</v>
      </c>
      <c r="S4" s="110" t="s">
        <v>4</v>
      </c>
      <c r="T4" s="111" t="s">
        <v>5</v>
      </c>
      <c r="U4" s="110" t="s">
        <v>278</v>
      </c>
      <c r="V4" s="159" t="s">
        <v>5</v>
      </c>
      <c r="W4" s="118" t="s">
        <v>19</v>
      </c>
      <c r="X4" s="119" t="s">
        <v>5</v>
      </c>
      <c r="Y4" s="120" t="s">
        <v>23</v>
      </c>
      <c r="Z4" s="119" t="s">
        <v>5</v>
      </c>
      <c r="AA4" s="120" t="s">
        <v>1</v>
      </c>
      <c r="AB4" s="119" t="s">
        <v>5</v>
      </c>
      <c r="AC4" s="120" t="s">
        <v>2</v>
      </c>
      <c r="AD4" s="119" t="s">
        <v>5</v>
      </c>
      <c r="AE4" s="120" t="s">
        <v>3</v>
      </c>
      <c r="AF4" s="119" t="s">
        <v>5</v>
      </c>
      <c r="AG4" s="120" t="s">
        <v>4</v>
      </c>
      <c r="AH4" s="150" t="s">
        <v>5</v>
      </c>
      <c r="AI4" s="433" t="s">
        <v>19</v>
      </c>
      <c r="AJ4" s="352" t="s">
        <v>5</v>
      </c>
      <c r="AK4" s="351" t="s">
        <v>23</v>
      </c>
      <c r="AL4" s="426" t="s">
        <v>5</v>
      </c>
      <c r="AM4" s="433" t="s">
        <v>1</v>
      </c>
      <c r="AN4" s="352" t="s">
        <v>5</v>
      </c>
      <c r="AO4" s="351" t="s">
        <v>2</v>
      </c>
      <c r="AP4" s="435" t="s">
        <v>5</v>
      </c>
      <c r="AQ4" s="436" t="s">
        <v>3</v>
      </c>
      <c r="AR4" s="435" t="s">
        <v>5</v>
      </c>
      <c r="AS4" s="436" t="s">
        <v>4</v>
      </c>
      <c r="AT4" s="435" t="s">
        <v>5</v>
      </c>
      <c r="AU4" s="427" t="s">
        <v>304</v>
      </c>
      <c r="AV4" s="426" t="s">
        <v>5</v>
      </c>
      <c r="AW4" s="452" t="s">
        <v>21</v>
      </c>
      <c r="AX4" s="106" t="s">
        <v>5</v>
      </c>
      <c r="AY4" s="107" t="s">
        <v>22</v>
      </c>
      <c r="AZ4" s="108" t="s">
        <v>5</v>
      </c>
    </row>
    <row r="5" spans="1:52" ht="13.15" customHeight="1">
      <c r="A5" s="490">
        <v>1</v>
      </c>
      <c r="B5" s="485" t="s">
        <v>60</v>
      </c>
      <c r="C5" s="204" t="s">
        <v>48</v>
      </c>
      <c r="D5" s="10">
        <f t="shared" ref="D5:D24" si="0">E5+F5</f>
        <v>187</v>
      </c>
      <c r="E5" s="31">
        <f>SUM(L5+N5+R5+X5+AB5+AF5+AR5)</f>
        <v>159</v>
      </c>
      <c r="F5" s="99">
        <f>J5+V5</f>
        <v>28</v>
      </c>
      <c r="G5" s="53">
        <v>18</v>
      </c>
      <c r="H5" s="165">
        <v>1</v>
      </c>
      <c r="I5" s="11">
        <v>1</v>
      </c>
      <c r="J5" s="339">
        <v>16</v>
      </c>
      <c r="K5" s="571">
        <v>2</v>
      </c>
      <c r="L5" s="337">
        <v>21</v>
      </c>
      <c r="M5" s="529">
        <v>1</v>
      </c>
      <c r="N5" s="337">
        <v>25</v>
      </c>
      <c r="O5" s="529">
        <v>1</v>
      </c>
      <c r="P5" s="530">
        <v>16</v>
      </c>
      <c r="Q5" s="529">
        <v>1</v>
      </c>
      <c r="R5" s="337">
        <v>25</v>
      </c>
      <c r="S5" s="529">
        <v>1</v>
      </c>
      <c r="T5" s="530">
        <v>16</v>
      </c>
      <c r="U5" s="529">
        <v>7</v>
      </c>
      <c r="V5" s="339">
        <v>12</v>
      </c>
      <c r="W5" s="97">
        <v>2</v>
      </c>
      <c r="X5" s="337">
        <v>21</v>
      </c>
      <c r="Y5" s="733">
        <v>1</v>
      </c>
      <c r="Z5" s="104">
        <v>16</v>
      </c>
      <c r="AA5" s="733">
        <v>1</v>
      </c>
      <c r="AB5" s="337">
        <v>25</v>
      </c>
      <c r="AC5" s="96">
        <v>1</v>
      </c>
      <c r="AD5" s="104">
        <v>16</v>
      </c>
      <c r="AE5" s="733">
        <v>1</v>
      </c>
      <c r="AF5" s="337">
        <v>25</v>
      </c>
      <c r="AG5" s="733">
        <v>2</v>
      </c>
      <c r="AH5" s="98">
        <v>13</v>
      </c>
      <c r="AI5" s="353"/>
      <c r="AJ5" s="354"/>
      <c r="AK5" s="355"/>
      <c r="AL5" s="354"/>
      <c r="AM5" s="355"/>
      <c r="AN5" s="354"/>
      <c r="AO5" s="355"/>
      <c r="AP5" s="354"/>
      <c r="AQ5" s="355">
        <v>3</v>
      </c>
      <c r="AR5" s="337">
        <v>17</v>
      </c>
      <c r="AS5" s="355"/>
      <c r="AT5" s="354"/>
      <c r="AU5" s="355" t="s">
        <v>382</v>
      </c>
      <c r="AV5" s="354">
        <v>4</v>
      </c>
      <c r="AW5" s="20"/>
      <c r="AX5" s="21"/>
      <c r="AY5" s="20"/>
      <c r="AZ5" s="21">
        <v>13</v>
      </c>
    </row>
    <row r="6" spans="1:52" ht="13.15" customHeight="1">
      <c r="A6" s="490">
        <v>2</v>
      </c>
      <c r="B6" s="482" t="s">
        <v>59</v>
      </c>
      <c r="C6" s="199" t="s">
        <v>30</v>
      </c>
      <c r="D6" s="10">
        <f t="shared" si="0"/>
        <v>171</v>
      </c>
      <c r="E6" s="31">
        <f>SUM(N6+P6+R6+X6+AB6+AF6+AR6)</f>
        <v>138</v>
      </c>
      <c r="F6" s="99">
        <f>J6+V6</f>
        <v>33</v>
      </c>
      <c r="G6" s="53">
        <v>0</v>
      </c>
      <c r="H6" s="165">
        <v>0</v>
      </c>
      <c r="I6" s="11">
        <v>1</v>
      </c>
      <c r="J6" s="339">
        <v>16</v>
      </c>
      <c r="K6" s="571">
        <v>5</v>
      </c>
      <c r="L6" s="530">
        <v>14</v>
      </c>
      <c r="M6" s="529">
        <v>2</v>
      </c>
      <c r="N6" s="337">
        <v>21</v>
      </c>
      <c r="O6" s="529">
        <v>1</v>
      </c>
      <c r="P6" s="337">
        <v>16</v>
      </c>
      <c r="Q6" s="529">
        <v>2</v>
      </c>
      <c r="R6" s="337">
        <v>21</v>
      </c>
      <c r="S6" s="529">
        <v>1</v>
      </c>
      <c r="T6" s="530">
        <v>16</v>
      </c>
      <c r="U6" s="529">
        <v>3</v>
      </c>
      <c r="V6" s="339">
        <v>17</v>
      </c>
      <c r="W6" s="97">
        <v>3</v>
      </c>
      <c r="X6" s="337">
        <v>17</v>
      </c>
      <c r="Y6" s="733">
        <v>1</v>
      </c>
      <c r="Z6" s="104">
        <v>16</v>
      </c>
      <c r="AA6" s="96">
        <v>2</v>
      </c>
      <c r="AB6" s="337">
        <v>21</v>
      </c>
      <c r="AC6" s="96">
        <v>1</v>
      </c>
      <c r="AD6" s="104">
        <v>16</v>
      </c>
      <c r="AE6" s="96">
        <v>3</v>
      </c>
      <c r="AF6" s="337">
        <v>17</v>
      </c>
      <c r="AG6" s="96">
        <v>2</v>
      </c>
      <c r="AH6" s="98">
        <v>13</v>
      </c>
      <c r="AI6" s="353"/>
      <c r="AJ6" s="354"/>
      <c r="AK6" s="355"/>
      <c r="AL6" s="354"/>
      <c r="AM6" s="355"/>
      <c r="AN6" s="354"/>
      <c r="AO6" s="355"/>
      <c r="AP6" s="354"/>
      <c r="AQ6" s="355">
        <v>1</v>
      </c>
      <c r="AR6" s="337">
        <v>25</v>
      </c>
      <c r="AS6" s="355"/>
      <c r="AT6" s="354"/>
      <c r="AU6" s="355" t="s">
        <v>382</v>
      </c>
      <c r="AV6" s="354">
        <v>4</v>
      </c>
      <c r="AW6" s="20"/>
      <c r="AX6" s="21"/>
      <c r="AY6" s="20"/>
      <c r="AZ6" s="21">
        <v>13</v>
      </c>
    </row>
    <row r="7" spans="1:52" ht="13.15" customHeight="1">
      <c r="A7" s="490">
        <v>3</v>
      </c>
      <c r="B7" s="484" t="s">
        <v>119</v>
      </c>
      <c r="C7" s="199" t="s">
        <v>36</v>
      </c>
      <c r="D7" s="10">
        <f t="shared" si="0"/>
        <v>155</v>
      </c>
      <c r="E7" s="31">
        <f>SUM(L7+R7+X7+AB7+AF7+AN7+AR7)</f>
        <v>121</v>
      </c>
      <c r="F7" s="99">
        <f>H7+V7</f>
        <v>34</v>
      </c>
      <c r="G7" s="53">
        <v>2</v>
      </c>
      <c r="H7" s="470">
        <v>21</v>
      </c>
      <c r="I7" s="11">
        <v>0</v>
      </c>
      <c r="J7" s="12">
        <v>0</v>
      </c>
      <c r="K7" s="571">
        <v>3</v>
      </c>
      <c r="L7" s="337">
        <v>17</v>
      </c>
      <c r="M7" s="529">
        <v>4</v>
      </c>
      <c r="N7" s="530">
        <v>15</v>
      </c>
      <c r="O7" s="529">
        <v>3</v>
      </c>
      <c r="P7" s="530">
        <v>10</v>
      </c>
      <c r="Q7" s="529">
        <v>3</v>
      </c>
      <c r="R7" s="337">
        <v>17</v>
      </c>
      <c r="S7" s="529">
        <v>2</v>
      </c>
      <c r="T7" s="530">
        <v>13</v>
      </c>
      <c r="U7" s="529">
        <v>6</v>
      </c>
      <c r="V7" s="339">
        <v>13</v>
      </c>
      <c r="W7" s="97">
        <v>4</v>
      </c>
      <c r="X7" s="337">
        <v>15</v>
      </c>
      <c r="Y7" s="96">
        <v>2</v>
      </c>
      <c r="Z7" s="104">
        <v>13</v>
      </c>
      <c r="AA7" s="96">
        <v>4</v>
      </c>
      <c r="AB7" s="337">
        <v>15</v>
      </c>
      <c r="AC7" s="96">
        <v>4</v>
      </c>
      <c r="AD7" s="104">
        <v>8</v>
      </c>
      <c r="AE7" s="96">
        <v>4</v>
      </c>
      <c r="AF7" s="337">
        <v>15</v>
      </c>
      <c r="AG7" s="96">
        <v>3</v>
      </c>
      <c r="AH7" s="98">
        <v>10</v>
      </c>
      <c r="AI7" s="353"/>
      <c r="AJ7" s="354"/>
      <c r="AK7" s="355"/>
      <c r="AL7" s="354"/>
      <c r="AM7" s="355">
        <v>2</v>
      </c>
      <c r="AN7" s="337">
        <v>21</v>
      </c>
      <c r="AO7" s="355"/>
      <c r="AP7" s="354"/>
      <c r="AQ7" s="355">
        <v>2</v>
      </c>
      <c r="AR7" s="337">
        <v>21</v>
      </c>
      <c r="AS7" s="355"/>
      <c r="AT7" s="354"/>
      <c r="AU7" s="355" t="s">
        <v>382</v>
      </c>
      <c r="AV7" s="354">
        <v>4</v>
      </c>
      <c r="AW7" s="20"/>
      <c r="AX7" s="21"/>
      <c r="AY7" s="20"/>
      <c r="AZ7" s="21"/>
    </row>
    <row r="8" spans="1:52" ht="13.15" customHeight="1">
      <c r="A8" s="490">
        <v>4</v>
      </c>
      <c r="B8" s="482" t="s">
        <v>75</v>
      </c>
      <c r="C8" s="199" t="s">
        <v>31</v>
      </c>
      <c r="D8" s="10">
        <f t="shared" si="0"/>
        <v>116</v>
      </c>
      <c r="E8" s="31">
        <f>SUM(N8+AJ8+AL8+AN8+AP8+AR8+AT8)</f>
        <v>95</v>
      </c>
      <c r="F8" s="99">
        <f>H8+J8</f>
        <v>21</v>
      </c>
      <c r="G8" s="53">
        <v>8</v>
      </c>
      <c r="H8" s="470">
        <v>11</v>
      </c>
      <c r="I8" s="11">
        <v>3</v>
      </c>
      <c r="J8" s="339">
        <v>10</v>
      </c>
      <c r="K8" s="571">
        <v>12</v>
      </c>
      <c r="L8" s="530">
        <v>7</v>
      </c>
      <c r="M8" s="529">
        <v>10</v>
      </c>
      <c r="N8" s="337">
        <v>9</v>
      </c>
      <c r="O8" s="529">
        <v>5</v>
      </c>
      <c r="P8" s="530">
        <v>7</v>
      </c>
      <c r="Q8" s="529">
        <v>12</v>
      </c>
      <c r="R8" s="530">
        <v>7</v>
      </c>
      <c r="S8" s="529">
        <v>5</v>
      </c>
      <c r="T8" s="530">
        <v>7</v>
      </c>
      <c r="U8" s="529">
        <v>10</v>
      </c>
      <c r="V8" s="102">
        <v>9</v>
      </c>
      <c r="W8" s="97">
        <v>12</v>
      </c>
      <c r="X8" s="104">
        <v>7</v>
      </c>
      <c r="Y8" s="96">
        <v>5</v>
      </c>
      <c r="Z8" s="104">
        <v>7</v>
      </c>
      <c r="AA8" s="96">
        <v>12</v>
      </c>
      <c r="AB8" s="104">
        <v>7</v>
      </c>
      <c r="AC8" s="96">
        <v>5</v>
      </c>
      <c r="AD8" s="104">
        <v>7</v>
      </c>
      <c r="AE8" s="96">
        <v>14</v>
      </c>
      <c r="AF8" s="104">
        <v>5</v>
      </c>
      <c r="AG8" s="96">
        <v>7</v>
      </c>
      <c r="AH8" s="98">
        <v>5</v>
      </c>
      <c r="AI8" s="353">
        <v>2</v>
      </c>
      <c r="AJ8" s="337">
        <v>21</v>
      </c>
      <c r="AK8" s="355">
        <v>1</v>
      </c>
      <c r="AL8" s="337">
        <v>16</v>
      </c>
      <c r="AM8" s="355">
        <v>5</v>
      </c>
      <c r="AN8" s="337">
        <v>14</v>
      </c>
      <c r="AO8" s="355">
        <v>2</v>
      </c>
      <c r="AP8" s="337">
        <v>13</v>
      </c>
      <c r="AQ8" s="355">
        <v>7</v>
      </c>
      <c r="AR8" s="337">
        <v>12</v>
      </c>
      <c r="AS8" s="355">
        <v>3</v>
      </c>
      <c r="AT8" s="337">
        <v>10</v>
      </c>
      <c r="AU8" s="355" t="s">
        <v>384</v>
      </c>
      <c r="AV8" s="354">
        <v>1</v>
      </c>
      <c r="AW8" s="20"/>
      <c r="AX8" s="21"/>
      <c r="AY8" s="20"/>
      <c r="AZ8" s="21"/>
    </row>
    <row r="9" spans="1:52" ht="13.15" customHeight="1">
      <c r="A9" s="490">
        <v>5</v>
      </c>
      <c r="B9" s="485" t="s">
        <v>120</v>
      </c>
      <c r="C9" s="199" t="s">
        <v>30</v>
      </c>
      <c r="D9" s="10">
        <f t="shared" si="0"/>
        <v>105</v>
      </c>
      <c r="E9" s="31">
        <f>SUM(N9+R9+AB9+AF9+AN9+AR9+AT9)</f>
        <v>78</v>
      </c>
      <c r="F9" s="99">
        <f>H9+V9</f>
        <v>27</v>
      </c>
      <c r="G9" s="53">
        <v>6</v>
      </c>
      <c r="H9" s="470">
        <v>13</v>
      </c>
      <c r="I9" s="11">
        <v>4</v>
      </c>
      <c r="J9" s="12">
        <v>8</v>
      </c>
      <c r="K9" s="571">
        <v>11</v>
      </c>
      <c r="L9" s="530">
        <v>8</v>
      </c>
      <c r="M9" s="529">
        <v>6</v>
      </c>
      <c r="N9" s="337">
        <v>13</v>
      </c>
      <c r="O9" s="529">
        <v>6</v>
      </c>
      <c r="P9" s="530">
        <v>6</v>
      </c>
      <c r="Q9" s="529">
        <v>7</v>
      </c>
      <c r="R9" s="337">
        <v>12</v>
      </c>
      <c r="S9" s="529">
        <v>4</v>
      </c>
      <c r="T9" s="530">
        <v>8</v>
      </c>
      <c r="U9" s="529">
        <v>5</v>
      </c>
      <c r="V9" s="339">
        <v>14</v>
      </c>
      <c r="W9" s="97"/>
      <c r="X9" s="104"/>
      <c r="Y9" s="96">
        <v>8</v>
      </c>
      <c r="Z9" s="104">
        <v>4</v>
      </c>
      <c r="AA9" s="96">
        <v>11</v>
      </c>
      <c r="AB9" s="337">
        <v>8</v>
      </c>
      <c r="AC9" s="96">
        <v>6</v>
      </c>
      <c r="AD9" s="104">
        <v>6</v>
      </c>
      <c r="AE9" s="96">
        <v>10</v>
      </c>
      <c r="AF9" s="337">
        <v>9</v>
      </c>
      <c r="AG9" s="96">
        <v>6</v>
      </c>
      <c r="AH9" s="98">
        <v>6</v>
      </c>
      <c r="AI9" s="353"/>
      <c r="AJ9" s="354"/>
      <c r="AK9" s="355">
        <v>4</v>
      </c>
      <c r="AL9" s="354">
        <v>8</v>
      </c>
      <c r="AM9" s="355">
        <v>9</v>
      </c>
      <c r="AN9" s="337">
        <v>10</v>
      </c>
      <c r="AO9" s="355">
        <v>4</v>
      </c>
      <c r="AP9" s="354">
        <v>8</v>
      </c>
      <c r="AQ9" s="355">
        <v>6</v>
      </c>
      <c r="AR9" s="337">
        <v>13</v>
      </c>
      <c r="AS9" s="355">
        <v>2</v>
      </c>
      <c r="AT9" s="337">
        <v>13</v>
      </c>
      <c r="AU9" s="354"/>
      <c r="AV9" s="354"/>
      <c r="AW9" s="20"/>
      <c r="AX9" s="21"/>
      <c r="AY9" s="20"/>
      <c r="AZ9" s="21">
        <v>1</v>
      </c>
    </row>
    <row r="10" spans="1:52" ht="13.15" customHeight="1">
      <c r="A10" s="490">
        <v>6</v>
      </c>
      <c r="B10" s="805" t="s">
        <v>62</v>
      </c>
      <c r="C10" s="199" t="s">
        <v>31</v>
      </c>
      <c r="D10" s="10">
        <f t="shared" si="0"/>
        <v>98</v>
      </c>
      <c r="E10" s="31">
        <f>SUM(AD10+AJ10+AL10+AN10+AP10+AR10+AT10)</f>
        <v>78</v>
      </c>
      <c r="F10" s="99">
        <f>H10+J10</f>
        <v>20</v>
      </c>
      <c r="G10" s="53">
        <v>9</v>
      </c>
      <c r="H10" s="470">
        <v>10</v>
      </c>
      <c r="I10" s="11">
        <v>3</v>
      </c>
      <c r="J10" s="339">
        <v>10</v>
      </c>
      <c r="K10" s="571">
        <v>17</v>
      </c>
      <c r="L10" s="530">
        <v>2</v>
      </c>
      <c r="M10" s="529"/>
      <c r="N10" s="530"/>
      <c r="O10" s="529">
        <v>5</v>
      </c>
      <c r="P10" s="530">
        <v>7</v>
      </c>
      <c r="Q10" s="529">
        <v>13</v>
      </c>
      <c r="R10" s="530">
        <v>6</v>
      </c>
      <c r="S10" s="529">
        <v>5</v>
      </c>
      <c r="T10" s="530">
        <v>7</v>
      </c>
      <c r="U10" s="529"/>
      <c r="V10" s="102"/>
      <c r="W10" s="294">
        <v>14</v>
      </c>
      <c r="X10" s="104">
        <v>5</v>
      </c>
      <c r="Y10" s="96">
        <v>5</v>
      </c>
      <c r="Z10" s="104">
        <v>7</v>
      </c>
      <c r="AA10" s="96">
        <v>17</v>
      </c>
      <c r="AB10" s="104">
        <v>2</v>
      </c>
      <c r="AC10" s="96">
        <v>5</v>
      </c>
      <c r="AD10" s="337">
        <v>7</v>
      </c>
      <c r="AE10" s="96">
        <v>18</v>
      </c>
      <c r="AF10" s="104">
        <v>1</v>
      </c>
      <c r="AG10" s="96">
        <v>7</v>
      </c>
      <c r="AH10" s="98">
        <v>5</v>
      </c>
      <c r="AI10" s="353">
        <v>5</v>
      </c>
      <c r="AJ10" s="337">
        <v>14</v>
      </c>
      <c r="AK10" s="355">
        <v>1</v>
      </c>
      <c r="AL10" s="337">
        <v>16</v>
      </c>
      <c r="AM10" s="355">
        <v>10</v>
      </c>
      <c r="AN10" s="337">
        <v>9</v>
      </c>
      <c r="AO10" s="355">
        <v>2</v>
      </c>
      <c r="AP10" s="337">
        <v>13</v>
      </c>
      <c r="AQ10" s="355">
        <v>10</v>
      </c>
      <c r="AR10" s="337">
        <v>9</v>
      </c>
      <c r="AS10" s="355">
        <v>3</v>
      </c>
      <c r="AT10" s="337">
        <v>10</v>
      </c>
      <c r="AU10" s="355" t="s">
        <v>384</v>
      </c>
      <c r="AV10" s="354">
        <v>1</v>
      </c>
      <c r="AW10" s="20"/>
      <c r="AX10" s="21"/>
      <c r="AY10" s="20"/>
      <c r="AZ10" s="21"/>
    </row>
    <row r="11" spans="1:52" ht="13.15" customHeight="1">
      <c r="A11" s="806">
        <v>7</v>
      </c>
      <c r="B11" s="807" t="s">
        <v>66</v>
      </c>
      <c r="C11" s="204" t="s">
        <v>32</v>
      </c>
      <c r="D11" s="10">
        <f t="shared" si="0"/>
        <v>88</v>
      </c>
      <c r="E11" s="31">
        <f>SUM(R11+AJ11+AL11+AN11+AP11+AR11+AT11)</f>
        <v>69</v>
      </c>
      <c r="F11" s="99">
        <f>J11+V11</f>
        <v>19</v>
      </c>
      <c r="G11" s="53">
        <v>13</v>
      </c>
      <c r="H11" s="165">
        <v>6</v>
      </c>
      <c r="I11" s="11">
        <v>4</v>
      </c>
      <c r="J11" s="339">
        <v>8</v>
      </c>
      <c r="K11" s="571">
        <v>15</v>
      </c>
      <c r="L11" s="530">
        <v>4</v>
      </c>
      <c r="M11" s="529">
        <v>12</v>
      </c>
      <c r="N11" s="530">
        <v>7</v>
      </c>
      <c r="O11" s="529">
        <v>6</v>
      </c>
      <c r="P11" s="530">
        <v>6</v>
      </c>
      <c r="Q11" s="529">
        <v>8</v>
      </c>
      <c r="R11" s="337">
        <v>11</v>
      </c>
      <c r="S11" s="529">
        <v>4</v>
      </c>
      <c r="T11" s="530">
        <v>8</v>
      </c>
      <c r="U11" s="529">
        <v>8</v>
      </c>
      <c r="V11" s="339">
        <v>11</v>
      </c>
      <c r="W11" s="97">
        <v>15</v>
      </c>
      <c r="X11" s="104">
        <v>4</v>
      </c>
      <c r="Y11" s="96">
        <v>8</v>
      </c>
      <c r="Z11" s="104">
        <v>4</v>
      </c>
      <c r="AA11" s="96">
        <v>15</v>
      </c>
      <c r="AB11" s="104">
        <v>4</v>
      </c>
      <c r="AC11" s="96">
        <v>6</v>
      </c>
      <c r="AD11" s="104">
        <v>6</v>
      </c>
      <c r="AE11" s="96">
        <v>13</v>
      </c>
      <c r="AF11" s="104">
        <v>6</v>
      </c>
      <c r="AG11" s="96">
        <v>6</v>
      </c>
      <c r="AH11" s="98">
        <v>6</v>
      </c>
      <c r="AI11" s="353">
        <v>9</v>
      </c>
      <c r="AJ11" s="337">
        <v>10</v>
      </c>
      <c r="AK11" s="355">
        <v>4</v>
      </c>
      <c r="AL11" s="337">
        <v>8</v>
      </c>
      <c r="AM11" s="355">
        <v>11</v>
      </c>
      <c r="AN11" s="337">
        <v>8</v>
      </c>
      <c r="AO11" s="355">
        <v>4</v>
      </c>
      <c r="AP11" s="337">
        <v>8</v>
      </c>
      <c r="AQ11" s="355">
        <v>8</v>
      </c>
      <c r="AR11" s="337">
        <v>11</v>
      </c>
      <c r="AS11" s="355">
        <v>2</v>
      </c>
      <c r="AT11" s="337">
        <v>13</v>
      </c>
      <c r="AU11" s="354"/>
      <c r="AV11" s="354"/>
      <c r="AW11" s="20"/>
      <c r="AX11" s="21"/>
      <c r="AY11" s="20"/>
      <c r="AZ11" s="21">
        <v>10</v>
      </c>
    </row>
    <row r="12" spans="1:52" ht="13.15" customHeight="1">
      <c r="A12" s="201">
        <v>8</v>
      </c>
      <c r="B12" s="35" t="s">
        <v>61</v>
      </c>
      <c r="C12" s="204" t="s">
        <v>44</v>
      </c>
      <c r="D12" s="10">
        <f t="shared" si="0"/>
        <v>84</v>
      </c>
      <c r="E12" s="31">
        <f>SUM(L12+N12+R12+AJ12+AN12+AP12+AR12)</f>
        <v>70</v>
      </c>
      <c r="F12" s="99">
        <f>H12</f>
        <v>14</v>
      </c>
      <c r="G12" s="53">
        <v>5</v>
      </c>
      <c r="H12" s="470">
        <v>14</v>
      </c>
      <c r="I12" s="11">
        <v>0</v>
      </c>
      <c r="J12" s="12">
        <v>0</v>
      </c>
      <c r="K12" s="571">
        <v>9</v>
      </c>
      <c r="L12" s="337">
        <v>10</v>
      </c>
      <c r="M12" s="529">
        <v>11</v>
      </c>
      <c r="N12" s="337">
        <v>8</v>
      </c>
      <c r="O12" s="529">
        <v>7</v>
      </c>
      <c r="P12" s="530">
        <v>5</v>
      </c>
      <c r="Q12" s="529">
        <v>10</v>
      </c>
      <c r="R12" s="337">
        <v>9</v>
      </c>
      <c r="S12" s="529">
        <v>6</v>
      </c>
      <c r="T12" s="530">
        <v>6</v>
      </c>
      <c r="U12" s="529"/>
      <c r="V12" s="102"/>
      <c r="W12" s="97">
        <v>13</v>
      </c>
      <c r="X12" s="104">
        <v>6</v>
      </c>
      <c r="Y12" s="96">
        <v>7</v>
      </c>
      <c r="Z12" s="104">
        <v>5</v>
      </c>
      <c r="AA12" s="96">
        <v>14</v>
      </c>
      <c r="AB12" s="104">
        <v>5</v>
      </c>
      <c r="AC12" s="96">
        <v>7</v>
      </c>
      <c r="AD12" s="104">
        <v>5</v>
      </c>
      <c r="AE12" s="96">
        <v>12</v>
      </c>
      <c r="AF12" s="104">
        <v>7</v>
      </c>
      <c r="AG12" s="96">
        <v>5</v>
      </c>
      <c r="AH12" s="98">
        <v>7</v>
      </c>
      <c r="AI12" s="353">
        <v>7</v>
      </c>
      <c r="AJ12" s="337">
        <v>12</v>
      </c>
      <c r="AK12" s="355">
        <v>5</v>
      </c>
      <c r="AL12" s="354">
        <v>7</v>
      </c>
      <c r="AM12" s="355">
        <v>8</v>
      </c>
      <c r="AN12" s="337">
        <v>11</v>
      </c>
      <c r="AO12" s="355">
        <v>3</v>
      </c>
      <c r="AP12" s="337">
        <v>10</v>
      </c>
      <c r="AQ12" s="355">
        <v>9</v>
      </c>
      <c r="AR12" s="337">
        <v>10</v>
      </c>
      <c r="AS12" s="355">
        <v>4</v>
      </c>
      <c r="AT12" s="354">
        <v>8</v>
      </c>
      <c r="AU12" s="354"/>
      <c r="AV12" s="354"/>
      <c r="AW12" s="20"/>
      <c r="AX12" s="21"/>
      <c r="AY12" s="20"/>
      <c r="AZ12" s="21"/>
    </row>
    <row r="13" spans="1:52" ht="13.15" customHeight="1">
      <c r="A13" s="201">
        <v>9</v>
      </c>
      <c r="B13" s="35" t="s">
        <v>63</v>
      </c>
      <c r="C13" s="204" t="s">
        <v>46</v>
      </c>
      <c r="D13" s="10">
        <f t="shared" si="0"/>
        <v>57</v>
      </c>
      <c r="E13" s="31">
        <f>SUM(N13+T13+AD13+AL13+AP13+AR13+AT13)</f>
        <v>37</v>
      </c>
      <c r="F13" s="99">
        <f>H13+V13</f>
        <v>20</v>
      </c>
      <c r="G13" s="53">
        <v>7</v>
      </c>
      <c r="H13" s="470">
        <v>12</v>
      </c>
      <c r="I13" s="11">
        <v>6</v>
      </c>
      <c r="J13" s="12">
        <v>6</v>
      </c>
      <c r="K13" s="571"/>
      <c r="L13" s="530"/>
      <c r="M13" s="529">
        <v>14</v>
      </c>
      <c r="N13" s="337">
        <v>5</v>
      </c>
      <c r="O13" s="529">
        <v>9</v>
      </c>
      <c r="P13" s="530">
        <v>3</v>
      </c>
      <c r="Q13" s="529">
        <v>16</v>
      </c>
      <c r="R13" s="530">
        <v>3</v>
      </c>
      <c r="S13" s="529">
        <v>8</v>
      </c>
      <c r="T13" s="337">
        <v>4</v>
      </c>
      <c r="U13" s="529">
        <v>11</v>
      </c>
      <c r="V13" s="339">
        <v>8</v>
      </c>
      <c r="W13" s="97"/>
      <c r="X13" s="104"/>
      <c r="Y13" s="96">
        <v>11</v>
      </c>
      <c r="Z13" s="104">
        <v>1</v>
      </c>
      <c r="AA13" s="96"/>
      <c r="AB13" s="104"/>
      <c r="AC13" s="96">
        <v>9</v>
      </c>
      <c r="AD13" s="337">
        <v>3</v>
      </c>
      <c r="AE13" s="96">
        <v>16</v>
      </c>
      <c r="AF13" s="104">
        <v>3</v>
      </c>
      <c r="AG13" s="96"/>
      <c r="AH13" s="98"/>
      <c r="AI13" s="353"/>
      <c r="AJ13" s="354"/>
      <c r="AK13" s="355">
        <v>7</v>
      </c>
      <c r="AL13" s="337">
        <v>5</v>
      </c>
      <c r="AM13" s="355">
        <v>17</v>
      </c>
      <c r="AN13" s="354">
        <v>2</v>
      </c>
      <c r="AO13" s="355">
        <v>7</v>
      </c>
      <c r="AP13" s="337">
        <v>5</v>
      </c>
      <c r="AQ13" s="355">
        <v>11</v>
      </c>
      <c r="AR13" s="337">
        <v>8</v>
      </c>
      <c r="AS13" s="355">
        <v>5</v>
      </c>
      <c r="AT13" s="337">
        <v>7</v>
      </c>
      <c r="AU13" s="354"/>
      <c r="AV13" s="354"/>
      <c r="AW13" s="20"/>
      <c r="AX13" s="21"/>
      <c r="AY13" s="20"/>
      <c r="AZ13" s="21"/>
    </row>
    <row r="14" spans="1:52" ht="13.15" customHeight="1">
      <c r="A14" s="806">
        <v>10</v>
      </c>
      <c r="B14" s="152" t="s">
        <v>64</v>
      </c>
      <c r="C14" s="199" t="s">
        <v>44</v>
      </c>
      <c r="D14" s="10">
        <f t="shared" si="0"/>
        <v>51</v>
      </c>
      <c r="E14" s="31">
        <f>SUM(P14+T14+Z14+AH14+AL14+AP14+AT14)</f>
        <v>48</v>
      </c>
      <c r="F14" s="99">
        <f>V14</f>
        <v>3</v>
      </c>
      <c r="G14" s="53"/>
      <c r="H14" s="13"/>
      <c r="I14" s="11"/>
      <c r="J14" s="12"/>
      <c r="K14" s="571"/>
      <c r="L14" s="530"/>
      <c r="M14" s="529"/>
      <c r="N14" s="530"/>
      <c r="O14" s="529">
        <v>7</v>
      </c>
      <c r="P14" s="342">
        <v>5</v>
      </c>
      <c r="Q14" s="529"/>
      <c r="R14" s="530"/>
      <c r="S14" s="529">
        <v>6</v>
      </c>
      <c r="T14" s="337">
        <v>6</v>
      </c>
      <c r="U14" s="529">
        <v>16</v>
      </c>
      <c r="V14" s="339">
        <v>3</v>
      </c>
      <c r="W14" s="97"/>
      <c r="X14" s="104"/>
      <c r="Y14" s="96">
        <v>7</v>
      </c>
      <c r="Z14" s="337">
        <v>5</v>
      </c>
      <c r="AA14" s="96"/>
      <c r="AB14" s="104"/>
      <c r="AC14" s="96">
        <v>7</v>
      </c>
      <c r="AD14" s="104">
        <v>5</v>
      </c>
      <c r="AE14" s="96"/>
      <c r="AF14" s="104"/>
      <c r="AG14" s="96">
        <v>5</v>
      </c>
      <c r="AH14" s="468">
        <v>7</v>
      </c>
      <c r="AI14" s="353">
        <v>15</v>
      </c>
      <c r="AJ14" s="354">
        <v>4</v>
      </c>
      <c r="AK14" s="355">
        <v>5</v>
      </c>
      <c r="AL14" s="337">
        <v>7</v>
      </c>
      <c r="AM14" s="355"/>
      <c r="AN14" s="354"/>
      <c r="AO14" s="355">
        <v>3</v>
      </c>
      <c r="AP14" s="337">
        <v>10</v>
      </c>
      <c r="AQ14" s="355"/>
      <c r="AR14" s="354"/>
      <c r="AS14" s="355">
        <v>4</v>
      </c>
      <c r="AT14" s="337">
        <v>8</v>
      </c>
      <c r="AU14" s="354"/>
      <c r="AV14" s="354"/>
      <c r="AW14" s="20"/>
      <c r="AX14" s="21"/>
      <c r="AY14" s="20"/>
      <c r="AZ14" s="21">
        <v>5</v>
      </c>
    </row>
    <row r="15" spans="1:52" ht="13.15" customHeight="1">
      <c r="A15" s="201">
        <v>11</v>
      </c>
      <c r="B15" s="152" t="s">
        <v>67</v>
      </c>
      <c r="C15" s="199" t="s">
        <v>345</v>
      </c>
      <c r="D15" s="10">
        <f t="shared" si="0"/>
        <v>43</v>
      </c>
      <c r="E15" s="31">
        <f>SUM(R15+AH15+AJ15+AL15+AN15+AP15+AR15)</f>
        <v>31</v>
      </c>
      <c r="F15" s="99">
        <f>H15+J15</f>
        <v>12</v>
      </c>
      <c r="G15" s="53">
        <v>12</v>
      </c>
      <c r="H15" s="470">
        <v>7</v>
      </c>
      <c r="I15" s="11">
        <v>7</v>
      </c>
      <c r="J15" s="339">
        <v>5</v>
      </c>
      <c r="K15" s="571"/>
      <c r="L15" s="530"/>
      <c r="M15" s="529">
        <v>18</v>
      </c>
      <c r="N15" s="530">
        <v>1</v>
      </c>
      <c r="O15" s="529"/>
      <c r="P15" s="689"/>
      <c r="Q15" s="529">
        <v>15</v>
      </c>
      <c r="R15" s="337">
        <v>4</v>
      </c>
      <c r="S15" s="529"/>
      <c r="T15" s="530"/>
      <c r="U15" s="529">
        <v>14</v>
      </c>
      <c r="V15" s="102">
        <v>5</v>
      </c>
      <c r="W15" s="97"/>
      <c r="X15" s="104"/>
      <c r="Y15" s="96"/>
      <c r="Z15" s="104"/>
      <c r="AA15" s="96">
        <v>18</v>
      </c>
      <c r="AB15" s="104">
        <v>1</v>
      </c>
      <c r="AC15" s="96">
        <v>10</v>
      </c>
      <c r="AD15" s="104">
        <v>2</v>
      </c>
      <c r="AE15" s="96">
        <v>17</v>
      </c>
      <c r="AF15" s="104">
        <v>2</v>
      </c>
      <c r="AG15" s="96">
        <v>9</v>
      </c>
      <c r="AH15" s="468">
        <v>3</v>
      </c>
      <c r="AI15" s="353">
        <v>14</v>
      </c>
      <c r="AJ15" s="337">
        <v>5</v>
      </c>
      <c r="AK15" s="355">
        <v>9</v>
      </c>
      <c r="AL15" s="337">
        <v>3</v>
      </c>
      <c r="AM15" s="355">
        <v>14</v>
      </c>
      <c r="AN15" s="337">
        <v>5</v>
      </c>
      <c r="AO15" s="355">
        <v>6</v>
      </c>
      <c r="AP15" s="337">
        <v>6</v>
      </c>
      <c r="AQ15" s="355">
        <v>14</v>
      </c>
      <c r="AR15" s="337">
        <v>5</v>
      </c>
      <c r="AS15" s="355">
        <v>9</v>
      </c>
      <c r="AT15" s="354">
        <v>3</v>
      </c>
      <c r="AU15" s="354"/>
      <c r="AV15" s="354"/>
      <c r="AW15" s="20"/>
      <c r="AX15" s="21"/>
      <c r="AY15" s="20"/>
      <c r="AZ15" s="21">
        <v>8</v>
      </c>
    </row>
    <row r="16" spans="1:52" ht="13.15" customHeight="1">
      <c r="A16" s="201">
        <v>12</v>
      </c>
      <c r="B16" s="154" t="s">
        <v>183</v>
      </c>
      <c r="C16" s="199" t="s">
        <v>35</v>
      </c>
      <c r="D16" s="10">
        <f t="shared" si="0"/>
        <v>40</v>
      </c>
      <c r="E16" s="31">
        <f>SUM(P16+T16+AD16+AJ16+AL16+AP16+AT16)</f>
        <v>33</v>
      </c>
      <c r="F16" s="99">
        <f>J16+V16</f>
        <v>7</v>
      </c>
      <c r="G16" s="53">
        <v>0</v>
      </c>
      <c r="H16" s="13">
        <v>0</v>
      </c>
      <c r="I16" s="11">
        <v>6</v>
      </c>
      <c r="J16" s="339">
        <v>6</v>
      </c>
      <c r="K16" s="571"/>
      <c r="L16" s="530"/>
      <c r="M16" s="529"/>
      <c r="N16" s="530"/>
      <c r="O16" s="529">
        <v>9</v>
      </c>
      <c r="P16" s="342">
        <v>3</v>
      </c>
      <c r="Q16" s="529"/>
      <c r="R16" s="530"/>
      <c r="S16" s="529">
        <v>8</v>
      </c>
      <c r="T16" s="337">
        <v>4</v>
      </c>
      <c r="U16" s="529">
        <v>18</v>
      </c>
      <c r="V16" s="339">
        <v>1</v>
      </c>
      <c r="W16" s="294"/>
      <c r="X16" s="733"/>
      <c r="Y16" s="733">
        <v>11</v>
      </c>
      <c r="Z16" s="104">
        <v>1</v>
      </c>
      <c r="AA16" s="733"/>
      <c r="AB16" s="104"/>
      <c r="AC16" s="96">
        <v>9</v>
      </c>
      <c r="AD16" s="337">
        <v>3</v>
      </c>
      <c r="AE16" s="733"/>
      <c r="AF16" s="733"/>
      <c r="AG16" s="733"/>
      <c r="AH16" s="98"/>
      <c r="AI16" s="353">
        <v>13</v>
      </c>
      <c r="AJ16" s="337">
        <v>6</v>
      </c>
      <c r="AK16" s="355">
        <v>7</v>
      </c>
      <c r="AL16" s="337">
        <v>5</v>
      </c>
      <c r="AM16" s="355"/>
      <c r="AN16" s="354"/>
      <c r="AO16" s="355">
        <v>7</v>
      </c>
      <c r="AP16" s="337">
        <v>5</v>
      </c>
      <c r="AQ16" s="355">
        <v>18</v>
      </c>
      <c r="AR16" s="354">
        <v>1</v>
      </c>
      <c r="AS16" s="355">
        <v>5</v>
      </c>
      <c r="AT16" s="337">
        <v>7</v>
      </c>
      <c r="AU16" s="354"/>
      <c r="AV16" s="354"/>
      <c r="AW16" s="30"/>
      <c r="AX16" s="21"/>
      <c r="AY16" s="30"/>
      <c r="AZ16" s="21">
        <v>4</v>
      </c>
    </row>
    <row r="17" spans="1:52" ht="13.15" customHeight="1">
      <c r="A17" s="806">
        <v>13</v>
      </c>
      <c r="B17" s="153" t="s">
        <v>185</v>
      </c>
      <c r="C17" s="199" t="s">
        <v>37</v>
      </c>
      <c r="D17" s="10">
        <f t="shared" si="0"/>
        <v>26</v>
      </c>
      <c r="E17" s="31">
        <f>SUM(P17+T17+AL17+AN17+AP17+AR17+AT17)</f>
        <v>13</v>
      </c>
      <c r="F17" s="99">
        <f>H17+J17</f>
        <v>13</v>
      </c>
      <c r="G17" s="53">
        <v>10</v>
      </c>
      <c r="H17" s="470">
        <v>9</v>
      </c>
      <c r="I17" s="11">
        <v>8</v>
      </c>
      <c r="J17" s="471">
        <v>4</v>
      </c>
      <c r="K17" s="571"/>
      <c r="L17" s="530"/>
      <c r="M17" s="529"/>
      <c r="N17" s="530"/>
      <c r="O17" s="529">
        <v>10</v>
      </c>
      <c r="P17" s="342">
        <v>2</v>
      </c>
      <c r="Q17" s="529">
        <v>18</v>
      </c>
      <c r="R17" s="689">
        <v>1</v>
      </c>
      <c r="S17" s="529">
        <v>7</v>
      </c>
      <c r="T17" s="337">
        <v>5</v>
      </c>
      <c r="U17" s="529">
        <v>15</v>
      </c>
      <c r="V17" s="102">
        <v>4</v>
      </c>
      <c r="W17" s="97"/>
      <c r="X17" s="96"/>
      <c r="Y17" s="96"/>
      <c r="Z17" s="104"/>
      <c r="AA17" s="96"/>
      <c r="AB17" s="104"/>
      <c r="AC17" s="96"/>
      <c r="AD17" s="104"/>
      <c r="AE17" s="96"/>
      <c r="AF17" s="96"/>
      <c r="AG17" s="96"/>
      <c r="AH17" s="98"/>
      <c r="AI17" s="353"/>
      <c r="AJ17" s="354"/>
      <c r="AK17" s="355">
        <v>11</v>
      </c>
      <c r="AL17" s="337">
        <v>1</v>
      </c>
      <c r="AM17" s="355">
        <v>18</v>
      </c>
      <c r="AN17" s="337">
        <v>1</v>
      </c>
      <c r="AO17" s="355">
        <v>11</v>
      </c>
      <c r="AP17" s="337">
        <v>1</v>
      </c>
      <c r="AQ17" s="355">
        <v>17</v>
      </c>
      <c r="AR17" s="337">
        <v>2</v>
      </c>
      <c r="AS17" s="355">
        <v>11</v>
      </c>
      <c r="AT17" s="337">
        <v>1</v>
      </c>
      <c r="AU17" s="354"/>
      <c r="AV17" s="354"/>
      <c r="AW17" s="20"/>
      <c r="AX17" s="21"/>
      <c r="AY17" s="20"/>
      <c r="AZ17" s="21">
        <v>7</v>
      </c>
    </row>
    <row r="18" spans="1:52" s="2" customFormat="1" ht="13.15" customHeight="1">
      <c r="A18" s="201">
        <v>14</v>
      </c>
      <c r="B18" s="152" t="s">
        <v>181</v>
      </c>
      <c r="C18" s="198" t="s">
        <v>49</v>
      </c>
      <c r="D18" s="10">
        <f t="shared" si="0"/>
        <v>18</v>
      </c>
      <c r="E18" s="31">
        <f>SUM(P18+T18+Z18+AJ18+AL18+AP18+AT18)</f>
        <v>17</v>
      </c>
      <c r="F18" s="99">
        <f t="shared" ref="F18:F24" si="1">J18</f>
        <v>1</v>
      </c>
      <c r="G18" s="241">
        <v>0</v>
      </c>
      <c r="H18" s="161">
        <v>0</v>
      </c>
      <c r="I18" s="11">
        <v>11</v>
      </c>
      <c r="J18" s="339">
        <v>1</v>
      </c>
      <c r="K18" s="571"/>
      <c r="L18" s="530"/>
      <c r="M18" s="529"/>
      <c r="N18" s="530"/>
      <c r="O18" s="529">
        <v>11</v>
      </c>
      <c r="P18" s="342">
        <v>1</v>
      </c>
      <c r="Q18" s="529"/>
      <c r="R18" s="530"/>
      <c r="S18" s="529">
        <v>10</v>
      </c>
      <c r="T18" s="337">
        <v>2</v>
      </c>
      <c r="U18" s="529"/>
      <c r="V18" s="102"/>
      <c r="W18" s="97"/>
      <c r="X18" s="104"/>
      <c r="Y18" s="96">
        <v>10</v>
      </c>
      <c r="Z18" s="337">
        <v>2</v>
      </c>
      <c r="AA18" s="96"/>
      <c r="AB18" s="104"/>
      <c r="AC18" s="96"/>
      <c r="AD18" s="104"/>
      <c r="AE18" s="96"/>
      <c r="AF18" s="104"/>
      <c r="AG18" s="96"/>
      <c r="AH18" s="98"/>
      <c r="AI18" s="353">
        <v>18</v>
      </c>
      <c r="AJ18" s="337">
        <v>1</v>
      </c>
      <c r="AK18" s="355">
        <v>8</v>
      </c>
      <c r="AL18" s="337">
        <v>4</v>
      </c>
      <c r="AM18" s="355"/>
      <c r="AN18" s="354"/>
      <c r="AO18" s="355">
        <v>10</v>
      </c>
      <c r="AP18" s="337">
        <v>2</v>
      </c>
      <c r="AQ18" s="355"/>
      <c r="AR18" s="354"/>
      <c r="AS18" s="355">
        <v>7</v>
      </c>
      <c r="AT18" s="337">
        <v>5</v>
      </c>
      <c r="AU18" s="354"/>
      <c r="AV18" s="354"/>
      <c r="AW18" s="20"/>
      <c r="AX18" s="21"/>
      <c r="AY18" s="30"/>
      <c r="AZ18" s="21"/>
    </row>
    <row r="19" spans="1:52" ht="13.15" customHeight="1">
      <c r="A19" s="201">
        <v>15</v>
      </c>
      <c r="B19" s="154" t="s">
        <v>182</v>
      </c>
      <c r="C19" s="204" t="s">
        <v>49</v>
      </c>
      <c r="D19" s="10">
        <f t="shared" si="0"/>
        <v>17</v>
      </c>
      <c r="E19" s="31">
        <f>SUM(P19+T19+Z19+AL19+AP19+AT19)</f>
        <v>16</v>
      </c>
      <c r="F19" s="99">
        <f t="shared" si="1"/>
        <v>1</v>
      </c>
      <c r="G19" s="241">
        <v>0</v>
      </c>
      <c r="H19" s="161">
        <v>0</v>
      </c>
      <c r="I19" s="11">
        <v>11</v>
      </c>
      <c r="J19" s="339">
        <v>1</v>
      </c>
      <c r="K19" s="571"/>
      <c r="L19" s="530"/>
      <c r="M19" s="529"/>
      <c r="N19" s="530"/>
      <c r="O19" s="529">
        <v>11</v>
      </c>
      <c r="P19" s="342">
        <v>1</v>
      </c>
      <c r="Q19" s="529"/>
      <c r="R19" s="530"/>
      <c r="S19" s="529">
        <v>10</v>
      </c>
      <c r="T19" s="337">
        <v>2</v>
      </c>
      <c r="U19" s="529"/>
      <c r="V19" s="102"/>
      <c r="W19" s="97"/>
      <c r="X19" s="104"/>
      <c r="Y19" s="96">
        <v>10</v>
      </c>
      <c r="Z19" s="337">
        <v>2</v>
      </c>
      <c r="AA19" s="96"/>
      <c r="AB19" s="104"/>
      <c r="AC19" s="96"/>
      <c r="AD19" s="104"/>
      <c r="AE19" s="96"/>
      <c r="AF19" s="104"/>
      <c r="AG19" s="96"/>
      <c r="AH19" s="98"/>
      <c r="AI19" s="353"/>
      <c r="AJ19" s="355"/>
      <c r="AK19" s="355">
        <v>8</v>
      </c>
      <c r="AL19" s="342">
        <v>4</v>
      </c>
      <c r="AM19" s="355"/>
      <c r="AN19" s="354"/>
      <c r="AO19" s="355">
        <v>10</v>
      </c>
      <c r="AP19" s="337">
        <v>2</v>
      </c>
      <c r="AQ19" s="355"/>
      <c r="AR19" s="355"/>
      <c r="AS19" s="355">
        <v>7</v>
      </c>
      <c r="AT19" s="337">
        <v>5</v>
      </c>
      <c r="AU19" s="354"/>
      <c r="AV19" s="354"/>
      <c r="AW19" s="20"/>
      <c r="AX19" s="21"/>
      <c r="AY19" s="20"/>
      <c r="AZ19" s="21"/>
    </row>
    <row r="20" spans="1:52" ht="13.15" customHeight="1">
      <c r="A20" s="806">
        <v>16</v>
      </c>
      <c r="B20" s="203" t="s">
        <v>238</v>
      </c>
      <c r="C20" s="200" t="s">
        <v>48</v>
      </c>
      <c r="D20" s="10">
        <f t="shared" si="0"/>
        <v>14</v>
      </c>
      <c r="E20" s="31">
        <f>SUM(T20+AH20+AL20+AP20+AT20)</f>
        <v>12</v>
      </c>
      <c r="F20" s="99">
        <f t="shared" si="1"/>
        <v>2</v>
      </c>
      <c r="G20" s="241">
        <v>0</v>
      </c>
      <c r="H20" s="161">
        <v>0</v>
      </c>
      <c r="I20" s="160">
        <v>10</v>
      </c>
      <c r="J20" s="344">
        <v>2</v>
      </c>
      <c r="K20" s="574"/>
      <c r="L20" s="532"/>
      <c r="M20" s="531"/>
      <c r="N20" s="532"/>
      <c r="O20" s="531"/>
      <c r="P20" s="532"/>
      <c r="Q20" s="531"/>
      <c r="R20" s="532"/>
      <c r="S20" s="600">
        <v>11</v>
      </c>
      <c r="T20" s="345">
        <v>1</v>
      </c>
      <c r="U20" s="600"/>
      <c r="V20" s="226"/>
      <c r="W20" s="527"/>
      <c r="X20" s="524"/>
      <c r="Y20" s="526"/>
      <c r="Z20" s="524"/>
      <c r="AA20" s="526"/>
      <c r="AB20" s="524"/>
      <c r="AC20" s="526"/>
      <c r="AD20" s="524"/>
      <c r="AE20" s="526"/>
      <c r="AF20" s="524"/>
      <c r="AG20" s="525">
        <v>10</v>
      </c>
      <c r="AH20" s="347">
        <v>2</v>
      </c>
      <c r="AI20" s="357"/>
      <c r="AJ20" s="358"/>
      <c r="AK20" s="359">
        <v>10</v>
      </c>
      <c r="AL20" s="345">
        <v>2</v>
      </c>
      <c r="AM20" s="359"/>
      <c r="AN20" s="358"/>
      <c r="AO20" s="359">
        <v>9</v>
      </c>
      <c r="AP20" s="345">
        <v>3</v>
      </c>
      <c r="AQ20" s="359"/>
      <c r="AR20" s="358"/>
      <c r="AS20" s="359">
        <v>8</v>
      </c>
      <c r="AT20" s="345">
        <v>4</v>
      </c>
      <c r="AU20" s="358"/>
      <c r="AV20" s="358"/>
      <c r="AW20" s="163"/>
      <c r="AX20" s="164"/>
      <c r="AY20" s="163"/>
      <c r="AZ20" s="164"/>
    </row>
    <row r="21" spans="1:52" ht="13.15" customHeight="1">
      <c r="A21" s="201">
        <v>17</v>
      </c>
      <c r="B21" s="35" t="s">
        <v>121</v>
      </c>
      <c r="C21" s="199" t="s">
        <v>33</v>
      </c>
      <c r="D21" s="10">
        <f t="shared" si="0"/>
        <v>6</v>
      </c>
      <c r="E21" s="31">
        <f>SUM(AP21)</f>
        <v>1</v>
      </c>
      <c r="F21" s="99">
        <f t="shared" si="1"/>
        <v>5</v>
      </c>
      <c r="G21" s="53">
        <v>0</v>
      </c>
      <c r="H21" s="13">
        <v>0</v>
      </c>
      <c r="I21" s="11">
        <v>7</v>
      </c>
      <c r="J21" s="339">
        <v>5</v>
      </c>
      <c r="K21" s="571"/>
      <c r="L21" s="530"/>
      <c r="M21" s="529"/>
      <c r="N21" s="530"/>
      <c r="O21" s="529"/>
      <c r="P21" s="689"/>
      <c r="Q21" s="529"/>
      <c r="R21" s="530"/>
      <c r="S21" s="529"/>
      <c r="T21" s="530"/>
      <c r="U21" s="529"/>
      <c r="V21" s="102"/>
      <c r="W21" s="97"/>
      <c r="X21" s="104"/>
      <c r="Y21" s="96"/>
      <c r="Z21" s="104"/>
      <c r="AA21" s="96"/>
      <c r="AB21" s="104"/>
      <c r="AC21" s="96"/>
      <c r="AD21" s="104"/>
      <c r="AE21" s="96"/>
      <c r="AF21" s="104"/>
      <c r="AG21" s="96"/>
      <c r="AH21" s="98"/>
      <c r="AI21" s="353"/>
      <c r="AJ21" s="354"/>
      <c r="AK21" s="355"/>
      <c r="AL21" s="354"/>
      <c r="AM21" s="355"/>
      <c r="AN21" s="354"/>
      <c r="AO21" s="355">
        <v>11</v>
      </c>
      <c r="AP21" s="337">
        <v>1</v>
      </c>
      <c r="AQ21" s="355"/>
      <c r="AR21" s="354"/>
      <c r="AS21" s="355"/>
      <c r="AT21" s="354"/>
      <c r="AU21" s="354"/>
      <c r="AV21" s="354"/>
      <c r="AW21" s="20"/>
      <c r="AX21" s="21"/>
      <c r="AY21" s="20"/>
      <c r="AZ21" s="21"/>
    </row>
    <row r="22" spans="1:52" s="2" customFormat="1" ht="13.15" customHeight="1">
      <c r="A22" s="201">
        <v>18</v>
      </c>
      <c r="B22" s="203" t="s">
        <v>378</v>
      </c>
      <c r="C22" s="200" t="s">
        <v>65</v>
      </c>
      <c r="D22" s="10">
        <f t="shared" si="0"/>
        <v>5</v>
      </c>
      <c r="E22" s="31">
        <f>SUM(AJ22+AL22+AT22)</f>
        <v>5</v>
      </c>
      <c r="F22" s="99">
        <f t="shared" si="1"/>
        <v>0</v>
      </c>
      <c r="G22" s="215"/>
      <c r="H22" s="127"/>
      <c r="I22" s="126"/>
      <c r="J22" s="216"/>
      <c r="K22" s="223"/>
      <c r="L22" s="129"/>
      <c r="M22" s="128"/>
      <c r="N22" s="129"/>
      <c r="O22" s="128"/>
      <c r="P22" s="129"/>
      <c r="Q22" s="128"/>
      <c r="R22" s="129"/>
      <c r="S22" s="128"/>
      <c r="T22" s="129"/>
      <c r="U22" s="129"/>
      <c r="V22" s="224"/>
      <c r="W22" s="253"/>
      <c r="X22" s="131"/>
      <c r="Y22" s="130"/>
      <c r="Z22" s="131"/>
      <c r="AA22" s="130"/>
      <c r="AB22" s="131"/>
      <c r="AC22" s="130"/>
      <c r="AD22" s="131"/>
      <c r="AE22" s="130"/>
      <c r="AF22" s="131"/>
      <c r="AG22" s="130"/>
      <c r="AH22" s="254"/>
      <c r="AI22" s="357">
        <v>16</v>
      </c>
      <c r="AJ22" s="345">
        <v>3</v>
      </c>
      <c r="AK22" s="359">
        <v>11</v>
      </c>
      <c r="AL22" s="345">
        <v>1</v>
      </c>
      <c r="AM22" s="427"/>
      <c r="AN22" s="426"/>
      <c r="AO22" s="427"/>
      <c r="AP22" s="426"/>
      <c r="AQ22" s="427"/>
      <c r="AR22" s="426"/>
      <c r="AS22" s="359">
        <v>11</v>
      </c>
      <c r="AT22" s="345">
        <v>1</v>
      </c>
      <c r="AU22" s="358"/>
      <c r="AV22" s="358"/>
      <c r="AW22" s="132"/>
      <c r="AX22" s="133"/>
      <c r="AY22" s="132"/>
      <c r="AZ22" s="133"/>
    </row>
    <row r="23" spans="1:52" s="2" customFormat="1" ht="13.15" customHeight="1">
      <c r="A23" s="806">
        <v>19</v>
      </c>
      <c r="B23" s="203" t="s">
        <v>347</v>
      </c>
      <c r="C23" s="200" t="s">
        <v>327</v>
      </c>
      <c r="D23" s="10">
        <f t="shared" si="0"/>
        <v>1</v>
      </c>
      <c r="E23" s="31">
        <f>SUM(AH23)</f>
        <v>1</v>
      </c>
      <c r="F23" s="99">
        <f t="shared" si="1"/>
        <v>0</v>
      </c>
      <c r="G23" s="213"/>
      <c r="H23" s="458"/>
      <c r="I23" s="141"/>
      <c r="J23" s="459"/>
      <c r="K23" s="801"/>
      <c r="L23" s="802"/>
      <c r="M23" s="715"/>
      <c r="N23" s="802"/>
      <c r="O23" s="715"/>
      <c r="P23" s="802"/>
      <c r="Q23" s="715"/>
      <c r="R23" s="802"/>
      <c r="S23" s="715"/>
      <c r="T23" s="802"/>
      <c r="U23" s="802"/>
      <c r="V23" s="460"/>
      <c r="W23" s="803"/>
      <c r="X23" s="804"/>
      <c r="Y23" s="714"/>
      <c r="Z23" s="804"/>
      <c r="AA23" s="714"/>
      <c r="AB23" s="804"/>
      <c r="AC23" s="714"/>
      <c r="AD23" s="804"/>
      <c r="AE23" s="714"/>
      <c r="AF23" s="804"/>
      <c r="AG23" s="525">
        <v>11</v>
      </c>
      <c r="AH23" s="347">
        <v>1</v>
      </c>
      <c r="AI23" s="461"/>
      <c r="AJ23" s="463"/>
      <c r="AK23" s="462"/>
      <c r="AL23" s="463"/>
      <c r="AM23" s="462"/>
      <c r="AN23" s="463"/>
      <c r="AO23" s="462"/>
      <c r="AP23" s="463"/>
      <c r="AQ23" s="462"/>
      <c r="AR23" s="463"/>
      <c r="AS23" s="462"/>
      <c r="AT23" s="463"/>
      <c r="AU23" s="463"/>
      <c r="AV23" s="463"/>
      <c r="AW23" s="145"/>
      <c r="AX23" s="146"/>
      <c r="AY23" s="145"/>
      <c r="AZ23" s="146"/>
    </row>
    <row r="24" spans="1:52" s="2" customFormat="1" ht="13.15" customHeight="1">
      <c r="A24" s="201">
        <v>20</v>
      </c>
      <c r="B24" s="203" t="s">
        <v>346</v>
      </c>
      <c r="C24" s="200" t="s">
        <v>33</v>
      </c>
      <c r="D24" s="10">
        <f t="shared" si="0"/>
        <v>1</v>
      </c>
      <c r="E24" s="31">
        <f>SUM(AH24)</f>
        <v>1</v>
      </c>
      <c r="F24" s="99">
        <f t="shared" si="1"/>
        <v>0</v>
      </c>
      <c r="G24" s="215"/>
      <c r="H24" s="127"/>
      <c r="I24" s="126"/>
      <c r="J24" s="216"/>
      <c r="K24" s="574"/>
      <c r="L24" s="532"/>
      <c r="M24" s="531"/>
      <c r="N24" s="532"/>
      <c r="O24" s="531"/>
      <c r="P24" s="532"/>
      <c r="Q24" s="531"/>
      <c r="R24" s="532"/>
      <c r="S24" s="531"/>
      <c r="T24" s="532"/>
      <c r="U24" s="532"/>
      <c r="V24" s="224"/>
      <c r="W24" s="527"/>
      <c r="X24" s="524"/>
      <c r="Y24" s="526"/>
      <c r="Z24" s="524"/>
      <c r="AA24" s="526"/>
      <c r="AB24" s="524"/>
      <c r="AC24" s="526"/>
      <c r="AD24" s="524"/>
      <c r="AE24" s="526"/>
      <c r="AF24" s="524"/>
      <c r="AG24" s="525">
        <v>11</v>
      </c>
      <c r="AH24" s="347">
        <v>1</v>
      </c>
      <c r="AI24" s="425"/>
      <c r="AJ24" s="426"/>
      <c r="AK24" s="427"/>
      <c r="AL24" s="426"/>
      <c r="AM24" s="427"/>
      <c r="AN24" s="426"/>
      <c r="AO24" s="427"/>
      <c r="AP24" s="426"/>
      <c r="AQ24" s="427"/>
      <c r="AR24" s="426"/>
      <c r="AS24" s="427"/>
      <c r="AT24" s="426"/>
      <c r="AU24" s="426"/>
      <c r="AV24" s="426"/>
      <c r="AW24" s="132"/>
      <c r="AX24" s="133"/>
      <c r="AY24" s="132"/>
      <c r="AZ24" s="133"/>
    </row>
    <row r="25" spans="1:52" s="2" customFormat="1" ht="13.15" customHeight="1">
      <c r="A25" s="202"/>
      <c r="B25" s="203"/>
      <c r="C25" s="200"/>
      <c r="D25" s="10"/>
      <c r="E25" s="31"/>
      <c r="F25" s="99"/>
      <c r="G25" s="215"/>
      <c r="H25" s="127"/>
      <c r="I25" s="126"/>
      <c r="J25" s="216"/>
      <c r="K25" s="223"/>
      <c r="L25" s="129"/>
      <c r="M25" s="128"/>
      <c r="N25" s="129"/>
      <c r="O25" s="128"/>
      <c r="P25" s="129"/>
      <c r="Q25" s="128"/>
      <c r="R25" s="129"/>
      <c r="S25" s="128"/>
      <c r="T25" s="129"/>
      <c r="U25" s="129"/>
      <c r="V25" s="224"/>
      <c r="W25" s="253"/>
      <c r="X25" s="131"/>
      <c r="Y25" s="130"/>
      <c r="Z25" s="131"/>
      <c r="AA25" s="130"/>
      <c r="AB25" s="131"/>
      <c r="AC25" s="130"/>
      <c r="AD25" s="131"/>
      <c r="AE25" s="130"/>
      <c r="AF25" s="131"/>
      <c r="AG25" s="130"/>
      <c r="AH25" s="254"/>
      <c r="AI25" s="425"/>
      <c r="AJ25" s="426"/>
      <c r="AK25" s="427"/>
      <c r="AL25" s="426"/>
      <c r="AM25" s="427"/>
      <c r="AN25" s="426"/>
      <c r="AO25" s="427"/>
      <c r="AP25" s="426"/>
      <c r="AQ25" s="427"/>
      <c r="AR25" s="426"/>
      <c r="AS25" s="427"/>
      <c r="AT25" s="426"/>
      <c r="AU25" s="426"/>
      <c r="AV25" s="426"/>
      <c r="AW25" s="132"/>
      <c r="AX25" s="133"/>
      <c r="AY25" s="132"/>
      <c r="AZ25" s="133"/>
    </row>
    <row r="26" spans="1:52" s="2" customFormat="1" ht="13.15" customHeight="1">
      <c r="A26" s="202"/>
      <c r="B26" s="194"/>
      <c r="C26" s="194"/>
      <c r="D26" s="194"/>
      <c r="E26" s="194"/>
      <c r="F26" s="194"/>
      <c r="G26" s="215"/>
      <c r="H26" s="127"/>
      <c r="I26" s="126"/>
      <c r="J26" s="216"/>
      <c r="K26" s="223"/>
      <c r="L26" s="129"/>
      <c r="M26" s="128"/>
      <c r="N26" s="129"/>
      <c r="O26" s="128"/>
      <c r="P26" s="129"/>
      <c r="Q26" s="128"/>
      <c r="R26" s="129"/>
      <c r="S26" s="128"/>
      <c r="T26" s="129"/>
      <c r="U26" s="129"/>
      <c r="V26" s="224"/>
      <c r="W26" s="253"/>
      <c r="X26" s="131"/>
      <c r="Y26" s="130"/>
      <c r="Z26" s="131"/>
      <c r="AA26" s="130"/>
      <c r="AB26" s="131"/>
      <c r="AC26" s="130"/>
      <c r="AD26" s="131"/>
      <c r="AE26" s="130"/>
      <c r="AF26" s="131"/>
      <c r="AG26" s="130"/>
      <c r="AH26" s="254"/>
      <c r="AI26" s="425"/>
      <c r="AJ26" s="426"/>
      <c r="AK26" s="427"/>
      <c r="AL26" s="426"/>
      <c r="AM26" s="427"/>
      <c r="AN26" s="426"/>
      <c r="AO26" s="427"/>
      <c r="AP26" s="426"/>
      <c r="AQ26" s="427"/>
      <c r="AR26" s="426"/>
      <c r="AS26" s="427"/>
      <c r="AT26" s="426"/>
      <c r="AU26" s="426"/>
      <c r="AV26" s="426"/>
      <c r="AW26" s="132"/>
      <c r="AX26" s="133"/>
      <c r="AY26" s="132"/>
      <c r="AZ26" s="133"/>
    </row>
    <row r="27" spans="1:52" s="2" customFormat="1" ht="13.15" customHeight="1" thickBot="1">
      <c r="A27" s="202"/>
      <c r="B27" s="195"/>
      <c r="C27" s="195"/>
      <c r="D27" s="195"/>
      <c r="E27" s="195"/>
      <c r="F27" s="195"/>
      <c r="G27" s="231"/>
      <c r="H27" s="232"/>
      <c r="I27" s="233"/>
      <c r="J27" s="234"/>
      <c r="K27" s="237"/>
      <c r="L27" s="239"/>
      <c r="M27" s="238"/>
      <c r="N27" s="239"/>
      <c r="O27" s="238"/>
      <c r="P27" s="239"/>
      <c r="Q27" s="238"/>
      <c r="R27" s="239"/>
      <c r="S27" s="238"/>
      <c r="T27" s="239"/>
      <c r="U27" s="239"/>
      <c r="V27" s="240"/>
      <c r="W27" s="258"/>
      <c r="X27" s="259"/>
      <c r="Y27" s="260"/>
      <c r="Z27" s="259"/>
      <c r="AA27" s="260"/>
      <c r="AB27" s="259"/>
      <c r="AC27" s="260"/>
      <c r="AD27" s="259"/>
      <c r="AE27" s="260"/>
      <c r="AF27" s="259"/>
      <c r="AG27" s="260"/>
      <c r="AH27" s="261"/>
      <c r="AI27" s="425"/>
      <c r="AJ27" s="426"/>
      <c r="AK27" s="426"/>
      <c r="AL27" s="426"/>
      <c r="AM27" s="427"/>
      <c r="AN27" s="426"/>
      <c r="AO27" s="427"/>
      <c r="AP27" s="426"/>
      <c r="AQ27" s="427"/>
      <c r="AR27" s="426"/>
      <c r="AS27" s="427"/>
      <c r="AT27" s="426"/>
      <c r="AU27" s="426"/>
      <c r="AV27" s="426"/>
      <c r="AW27" s="132"/>
      <c r="AX27" s="133"/>
      <c r="AY27" s="132"/>
      <c r="AZ27" s="133"/>
    </row>
    <row r="28" spans="1:52" ht="13.15" customHeight="1">
      <c r="B28" s="6"/>
      <c r="C28" s="6"/>
      <c r="I28" s="50"/>
    </row>
    <row r="29" spans="1:52" ht="13.15" customHeight="1">
      <c r="B29" s="6"/>
      <c r="C29" s="6"/>
      <c r="I29" s="50"/>
    </row>
    <row r="30" spans="1:52" ht="13.15" customHeight="1">
      <c r="B30" s="6"/>
      <c r="C30" s="6"/>
      <c r="I30" s="50"/>
    </row>
    <row r="31" spans="1:52" ht="13.15" customHeight="1">
      <c r="B31" s="6"/>
      <c r="C31" s="6"/>
      <c r="I31" s="50"/>
    </row>
    <row r="32" spans="1:52" ht="13.15" customHeight="1">
      <c r="B32" s="6"/>
      <c r="C32" s="6"/>
      <c r="I32" s="50"/>
    </row>
    <row r="33" spans="2:9" ht="13.15" customHeight="1">
      <c r="B33" s="6"/>
      <c r="C33" s="6"/>
      <c r="I33" s="50"/>
    </row>
    <row r="34" spans="2:9" ht="13.15" customHeight="1">
      <c r="B34" s="6"/>
      <c r="C34" s="6"/>
      <c r="I34" s="50"/>
    </row>
    <row r="35" spans="2:9" ht="13.15" customHeight="1">
      <c r="B35" s="6"/>
      <c r="C35" s="6"/>
      <c r="I35" s="50"/>
    </row>
    <row r="36" spans="2:9" ht="13.15" customHeight="1">
      <c r="B36" s="6"/>
      <c r="C36" s="6"/>
      <c r="I36" s="50"/>
    </row>
    <row r="37" spans="2:9" ht="13.15" customHeight="1">
      <c r="B37" s="6"/>
      <c r="C37" s="6"/>
    </row>
    <row r="38" spans="2:9" ht="13.15" customHeight="1">
      <c r="B38" s="6"/>
      <c r="C38" s="6"/>
    </row>
    <row r="39" spans="2:9" ht="13.15" customHeight="1">
      <c r="B39" s="6"/>
      <c r="C39" s="6"/>
    </row>
    <row r="40" spans="2:9" ht="13.15" customHeight="1">
      <c r="B40" s="6"/>
      <c r="C40" s="6"/>
    </row>
    <row r="41" spans="2:9" ht="13.15" customHeight="1">
      <c r="B41" s="6"/>
      <c r="C41" s="6"/>
    </row>
    <row r="42" spans="2:9" ht="13.15" customHeight="1">
      <c r="B42" s="6"/>
      <c r="C42" s="6"/>
    </row>
    <row r="43" spans="2:9" ht="13.15" customHeight="1">
      <c r="B43" s="22"/>
      <c r="C43" s="6"/>
    </row>
    <row r="44" spans="2:9" ht="13.15" customHeight="1">
      <c r="B44" s="6"/>
      <c r="C44" s="22"/>
    </row>
    <row r="45" spans="2:9" ht="13.15" customHeight="1">
      <c r="B45" s="6"/>
      <c r="C45" s="6"/>
    </row>
    <row r="46" spans="2:9" ht="13.15" customHeight="1">
      <c r="B46" s="6"/>
      <c r="C46" s="6"/>
    </row>
    <row r="47" spans="2:9" ht="13.15" customHeight="1">
      <c r="B47" s="6"/>
      <c r="C47" s="6"/>
    </row>
    <row r="48" spans="2:9" ht="13.15" customHeight="1">
      <c r="B48" s="6"/>
      <c r="C48" s="6"/>
    </row>
    <row r="49" spans="2:52" ht="13.15" customHeight="1">
      <c r="B49" s="6"/>
      <c r="C49" s="6"/>
    </row>
    <row r="50" spans="2:52" ht="13.15" customHeight="1">
      <c r="B50" s="6"/>
      <c r="C50" s="6"/>
    </row>
    <row r="51" spans="2:52" ht="13.15" customHeight="1">
      <c r="B51" s="6"/>
      <c r="C51" s="6"/>
    </row>
    <row r="52" spans="2:52" ht="13.15" customHeight="1">
      <c r="B52" s="6"/>
      <c r="C52" s="6"/>
    </row>
    <row r="53" spans="2:52" ht="13.15" customHeight="1">
      <c r="B53" s="6"/>
      <c r="C53" s="6"/>
    </row>
    <row r="54" spans="2:52" ht="13.15" customHeight="1">
      <c r="B54" s="6"/>
      <c r="C54" s="6"/>
    </row>
    <row r="55" spans="2:52" ht="13.15" customHeight="1">
      <c r="B55" s="6"/>
      <c r="C55" s="6"/>
    </row>
    <row r="56" spans="2:52" ht="13.15" customHeight="1">
      <c r="B56" s="6"/>
      <c r="C56" s="6"/>
    </row>
    <row r="57" spans="2:52" ht="13.15" customHeight="1">
      <c r="B57" s="6"/>
      <c r="C57" s="6"/>
    </row>
    <row r="58" spans="2:52" ht="13.15" customHeight="1">
      <c r="B58" s="6"/>
      <c r="C58" s="6"/>
    </row>
    <row r="59" spans="2:52" ht="13.15" customHeight="1">
      <c r="B59" s="6"/>
      <c r="C59" s="6"/>
    </row>
    <row r="60" spans="2:52" ht="13.15" customHeight="1">
      <c r="B60" s="6"/>
      <c r="C60" s="6"/>
    </row>
    <row r="61" spans="2:52" ht="13.15" customHeight="1">
      <c r="B61" s="6"/>
      <c r="C61" s="6"/>
    </row>
    <row r="62" spans="2:52" ht="13.15" customHeight="1">
      <c r="B62" s="6"/>
      <c r="C62" s="6"/>
    </row>
    <row r="63" spans="2:52" s="2" customFormat="1" ht="13.15" customHeight="1">
      <c r="B63" s="6"/>
      <c r="C63" s="6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2:52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6"/>
      <c r="C74" s="6"/>
    </row>
    <row r="75" spans="2:3" ht="13.15" customHeight="1">
      <c r="B75" s="6"/>
      <c r="C75" s="6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3" ht="13.15" customHeight="1">
      <c r="B81" s="6"/>
      <c r="C81" s="6"/>
    </row>
    <row r="82" spans="2:3" ht="13.15" customHeight="1">
      <c r="B82" s="6"/>
      <c r="C82" s="6"/>
    </row>
    <row r="83" spans="2:3" ht="13.15" customHeight="1">
      <c r="B83" s="6"/>
      <c r="C83" s="6"/>
    </row>
    <row r="84" spans="2:3" ht="13.15" customHeight="1">
      <c r="B84" s="6"/>
      <c r="C84" s="6"/>
    </row>
    <row r="85" spans="2:3" ht="13.15" customHeight="1">
      <c r="B85" s="6"/>
      <c r="C85" s="6"/>
    </row>
    <row r="86" spans="2:3" ht="13.15" customHeight="1">
      <c r="B86" s="6"/>
      <c r="C86" s="6"/>
    </row>
    <row r="87" spans="2:3" ht="13.15" customHeight="1">
      <c r="B87" s="6"/>
      <c r="C87" s="6"/>
    </row>
    <row r="88" spans="2:3" ht="13.15" customHeight="1">
      <c r="B88" s="6"/>
      <c r="C88" s="6"/>
    </row>
    <row r="89" spans="2:3" ht="13.15" customHeight="1">
      <c r="B89" s="6"/>
      <c r="C89" s="6"/>
    </row>
    <row r="90" spans="2:3" ht="13.15" customHeight="1">
      <c r="B90" s="6"/>
      <c r="C90" s="6"/>
    </row>
    <row r="91" spans="2:3" ht="13.15" customHeight="1">
      <c r="B91" s="6"/>
      <c r="C91" s="6"/>
    </row>
    <row r="92" spans="2:3" ht="13.15" customHeight="1">
      <c r="B92" s="6"/>
      <c r="C92" s="6"/>
    </row>
    <row r="93" spans="2:3" ht="13.15" customHeight="1">
      <c r="B93" s="6"/>
      <c r="C93" s="6"/>
    </row>
    <row r="94" spans="2:3" ht="13.15" customHeight="1">
      <c r="B94" s="6"/>
      <c r="C94" s="6"/>
    </row>
    <row r="95" spans="2:3" ht="13.15" customHeight="1">
      <c r="B95" s="6"/>
      <c r="C95" s="6"/>
    </row>
    <row r="96" spans="2:3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22"/>
      <c r="C99" s="6"/>
    </row>
    <row r="100" spans="2:3" ht="13.15" customHeight="1">
      <c r="B100" s="6"/>
      <c r="C100" s="22"/>
    </row>
    <row r="101" spans="2:3" ht="13.15" customHeight="1">
      <c r="B101" s="6"/>
      <c r="C101" s="6"/>
    </row>
    <row r="102" spans="2:3" ht="13.15" customHeight="1">
      <c r="B102" s="6"/>
      <c r="C102" s="6"/>
    </row>
    <row r="103" spans="2:3" ht="13.15" customHeight="1">
      <c r="B103" s="6"/>
      <c r="C103" s="6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52" ht="13.15" customHeight="1">
      <c r="B113" s="6"/>
      <c r="C113" s="6"/>
    </row>
    <row r="114" spans="2:52" ht="13.15" customHeight="1">
      <c r="B114" s="6"/>
      <c r="C114" s="6"/>
    </row>
    <row r="115" spans="2:52" ht="13.15" customHeight="1">
      <c r="B115" s="6"/>
      <c r="C115" s="6"/>
    </row>
    <row r="116" spans="2:52" ht="13.15" customHeight="1">
      <c r="B116" s="6"/>
      <c r="C116" s="6"/>
    </row>
    <row r="117" spans="2:52" ht="13.15" customHeight="1">
      <c r="B117" s="6"/>
      <c r="C117" s="6"/>
    </row>
    <row r="118" spans="2:52" ht="13.15" customHeight="1">
      <c r="B118" s="6"/>
      <c r="C118" s="6"/>
    </row>
    <row r="119" spans="2:52" s="2" customFormat="1" ht="13.15" customHeight="1">
      <c r="B119" s="6"/>
      <c r="C119" s="6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ht="13.15" customHeight="1">
      <c r="B120" s="6"/>
      <c r="C120" s="6"/>
    </row>
    <row r="121" spans="2:52" ht="13.15" customHeight="1">
      <c r="B121" s="6"/>
      <c r="C121" s="6"/>
    </row>
    <row r="122" spans="2:52" ht="13.15" customHeight="1">
      <c r="B122" s="6"/>
      <c r="C122" s="6"/>
    </row>
    <row r="123" spans="2:52" ht="13.15" customHeight="1">
      <c r="B123" s="6"/>
      <c r="C123" s="6"/>
    </row>
    <row r="124" spans="2:52" ht="13.15" customHeight="1">
      <c r="B124" s="6"/>
      <c r="C124" s="6"/>
    </row>
    <row r="125" spans="2:52" ht="13.15" customHeight="1">
      <c r="B125" s="6"/>
      <c r="C125" s="6"/>
    </row>
    <row r="126" spans="2:52" ht="13.15" customHeight="1">
      <c r="B126" s="6"/>
      <c r="C126" s="6"/>
    </row>
    <row r="127" spans="2:52" ht="13.15" customHeight="1">
      <c r="B127" s="6"/>
      <c r="C127" s="6"/>
    </row>
    <row r="128" spans="2:52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6"/>
      <c r="C130" s="6"/>
    </row>
    <row r="131" spans="2:3" ht="13.15" customHeight="1">
      <c r="B131" s="6"/>
      <c r="C131" s="6"/>
    </row>
    <row r="132" spans="2:3" ht="13.15" customHeight="1">
      <c r="B132" s="6"/>
      <c r="C132" s="6"/>
    </row>
    <row r="133" spans="2:3" ht="13.15" customHeight="1">
      <c r="B133" s="6"/>
      <c r="C133" s="6"/>
    </row>
    <row r="134" spans="2:3" ht="13.15" customHeight="1">
      <c r="B134" s="6"/>
      <c r="C134" s="6"/>
    </row>
    <row r="135" spans="2:3" ht="13.15" customHeight="1">
      <c r="B135" s="6"/>
      <c r="C135" s="6"/>
    </row>
    <row r="136" spans="2:3" ht="13.15" customHeight="1">
      <c r="B136" s="6"/>
      <c r="C136" s="6"/>
    </row>
    <row r="137" spans="2:3" ht="13.15" customHeight="1">
      <c r="B137" s="6"/>
      <c r="C137" s="6"/>
    </row>
    <row r="138" spans="2:3" ht="13.15" customHeight="1">
      <c r="B138" s="6"/>
      <c r="C138" s="6"/>
    </row>
    <row r="139" spans="2:3" ht="13.15" customHeight="1">
      <c r="B139" s="6"/>
      <c r="C139" s="6"/>
    </row>
    <row r="140" spans="2:3" ht="13.15" customHeight="1">
      <c r="B140" s="6"/>
      <c r="C140" s="6"/>
    </row>
    <row r="141" spans="2:3" ht="13.15" customHeight="1">
      <c r="B141" s="6"/>
      <c r="C141" s="6"/>
    </row>
    <row r="142" spans="2:3" ht="13.15" customHeight="1">
      <c r="B142" s="6"/>
      <c r="C142" s="6"/>
    </row>
    <row r="143" spans="2:3" ht="13.15" customHeight="1">
      <c r="B143" s="6"/>
      <c r="C143" s="6"/>
    </row>
    <row r="144" spans="2:3" ht="13.15" customHeight="1">
      <c r="B144" s="6"/>
      <c r="C144" s="6"/>
    </row>
    <row r="145" spans="2:3" ht="13.15" customHeight="1">
      <c r="B145" s="6"/>
      <c r="C145" s="6"/>
    </row>
    <row r="146" spans="2:3" ht="13.15" customHeight="1">
      <c r="B146" s="6"/>
      <c r="C146" s="6"/>
    </row>
    <row r="147" spans="2:3" ht="13.15" customHeight="1">
      <c r="B147" s="6"/>
      <c r="C147" s="6"/>
    </row>
    <row r="148" spans="2:3" ht="13.15" customHeight="1">
      <c r="B148" s="6"/>
      <c r="C148" s="6"/>
    </row>
    <row r="149" spans="2:3" ht="13.15" customHeight="1">
      <c r="B149" s="6"/>
      <c r="C149" s="6"/>
    </row>
    <row r="150" spans="2:3" ht="13.15" customHeight="1">
      <c r="B150" s="6"/>
      <c r="C150" s="6"/>
    </row>
    <row r="151" spans="2:3" ht="13.15" customHeight="1">
      <c r="B151" s="6"/>
      <c r="C151" s="6"/>
    </row>
    <row r="152" spans="2:3" ht="13.15" customHeight="1">
      <c r="B152" s="6"/>
      <c r="C152" s="6"/>
    </row>
    <row r="153" spans="2:3" ht="13.15" customHeight="1">
      <c r="B153" s="6"/>
      <c r="C153" s="6"/>
    </row>
    <row r="154" spans="2:3" ht="13.15" customHeight="1">
      <c r="B154" s="6"/>
      <c r="C154" s="6"/>
    </row>
    <row r="155" spans="2:3" ht="13.15" customHeight="1">
      <c r="B155" s="5"/>
      <c r="C155" s="6"/>
    </row>
    <row r="156" spans="2:3" ht="13.15" customHeight="1">
      <c r="B156" s="5"/>
      <c r="C156" s="5"/>
    </row>
    <row r="157" spans="2:3" ht="13.15" customHeight="1">
      <c r="B157" s="5"/>
      <c r="C157" s="5"/>
    </row>
    <row r="158" spans="2:3" ht="13.15" customHeight="1">
      <c r="B158" s="5"/>
      <c r="C158" s="5"/>
    </row>
    <row r="159" spans="2:3" ht="13.15" customHeight="1">
      <c r="B159" s="5"/>
      <c r="C159" s="5"/>
    </row>
    <row r="160" spans="2:3" ht="13.15" customHeight="1">
      <c r="B160" s="5"/>
      <c r="C160" s="5"/>
    </row>
    <row r="161" spans="2:3" ht="13.15" customHeight="1">
      <c r="B161" s="5"/>
      <c r="C161" s="5"/>
    </row>
    <row r="162" spans="2:3" ht="13.15" customHeight="1">
      <c r="B162" s="5"/>
      <c r="C162" s="5"/>
    </row>
    <row r="163" spans="2:3" ht="13.15" customHeight="1">
      <c r="B163" s="5"/>
      <c r="C163" s="5"/>
    </row>
    <row r="164" spans="2:3" ht="13.15" customHeight="1">
      <c r="B164" s="5"/>
      <c r="C164" s="5"/>
    </row>
    <row r="165" spans="2:3" ht="13.15" customHeight="1">
      <c r="B165" s="5"/>
      <c r="C165" s="5"/>
    </row>
    <row r="166" spans="2:3" ht="13.15" customHeight="1">
      <c r="B166" s="5"/>
      <c r="C166" s="5"/>
    </row>
    <row r="167" spans="2:3" ht="13.15" customHeight="1">
      <c r="B167" s="23"/>
      <c r="C167" s="5"/>
    </row>
    <row r="168" spans="2:3" ht="13.15" customHeight="1">
      <c r="B168" s="23"/>
      <c r="C168" s="23"/>
    </row>
    <row r="169" spans="2:3" ht="13.15" customHeight="1">
      <c r="B169" s="23"/>
      <c r="C169" s="23"/>
    </row>
    <row r="170" spans="2:3" ht="13.15" customHeight="1">
      <c r="B170" s="23"/>
      <c r="C170" s="23"/>
    </row>
    <row r="171" spans="2:3" ht="13.15" customHeight="1">
      <c r="B171" s="23"/>
      <c r="C171" s="23"/>
    </row>
    <row r="172" spans="2:3" ht="13.15" customHeight="1">
      <c r="B172" s="23"/>
      <c r="C172" s="23"/>
    </row>
    <row r="173" spans="2:3" ht="13.15" customHeight="1">
      <c r="B173" s="23"/>
      <c r="C173" s="23"/>
    </row>
    <row r="174" spans="2:3" ht="13.15" customHeight="1">
      <c r="B174" s="23"/>
      <c r="C174" s="23"/>
    </row>
    <row r="175" spans="2:3" ht="13.15" customHeight="1">
      <c r="B175" s="23"/>
      <c r="C175" s="23"/>
    </row>
    <row r="176" spans="2:3" ht="13.15" customHeight="1">
      <c r="B176" s="23"/>
      <c r="C176" s="23"/>
    </row>
    <row r="177" spans="2:3" ht="13.15" customHeight="1">
      <c r="B177" s="23"/>
      <c r="C177" s="23"/>
    </row>
    <row r="178" spans="2:3" ht="13.15" customHeight="1">
      <c r="B178" s="23"/>
      <c r="C178" s="23"/>
    </row>
    <row r="179" spans="2:3" ht="13.15" customHeight="1">
      <c r="B179" s="23"/>
      <c r="C179" s="23"/>
    </row>
    <row r="180" spans="2:3" ht="13.15" customHeight="1">
      <c r="B180" s="23"/>
      <c r="C180" s="23"/>
    </row>
    <row r="181" spans="2:3" ht="13.15" customHeight="1">
      <c r="B181" s="23"/>
      <c r="C181" s="23"/>
    </row>
    <row r="182" spans="2:3" ht="13.15" customHeight="1">
      <c r="B182" s="23"/>
      <c r="C182" s="23"/>
    </row>
    <row r="183" spans="2:3" ht="13.15" customHeight="1">
      <c r="B183" s="23"/>
      <c r="C183" s="23"/>
    </row>
    <row r="184" spans="2:3" ht="13.15" customHeight="1">
      <c r="B184" s="5"/>
      <c r="C184" s="23"/>
    </row>
    <row r="185" spans="2:3" ht="13.15" customHeight="1">
      <c r="B185" s="5"/>
      <c r="C185" s="5"/>
    </row>
    <row r="186" spans="2:3" ht="13.15" customHeight="1">
      <c r="B186" s="5"/>
      <c r="C186" s="5"/>
    </row>
    <row r="187" spans="2:3" ht="13.15" customHeight="1">
      <c r="B187" s="5"/>
      <c r="C187" s="5"/>
    </row>
    <row r="188" spans="2:3" ht="13.15" customHeight="1">
      <c r="B188" s="5"/>
      <c r="C188" s="5"/>
    </row>
    <row r="189" spans="2:3" ht="13.15" customHeight="1">
      <c r="B189" s="5"/>
      <c r="C189" s="5"/>
    </row>
    <row r="190" spans="2:3" ht="13.15" customHeight="1">
      <c r="B190" s="5"/>
      <c r="C190" s="5"/>
    </row>
    <row r="191" spans="2:3" ht="13.15" customHeight="1">
      <c r="B191" s="5"/>
      <c r="C191" s="5"/>
    </row>
    <row r="192" spans="2:3" ht="13.15" customHeight="1">
      <c r="B192" s="5"/>
      <c r="C192" s="5"/>
    </row>
    <row r="193" spans="2:3" ht="13.15" customHeight="1">
      <c r="B193" s="5"/>
      <c r="C193" s="5"/>
    </row>
    <row r="194" spans="2:3" ht="13.15" customHeight="1">
      <c r="B194" s="5"/>
      <c r="C194" s="5"/>
    </row>
    <row r="195" spans="2:3" ht="13.15" customHeight="1">
      <c r="B195" s="5"/>
      <c r="C195" s="5"/>
    </row>
    <row r="196" spans="2:3" ht="13.15" customHeight="1">
      <c r="B196" s="5"/>
      <c r="C196" s="5"/>
    </row>
    <row r="197" spans="2:3" ht="13.15" customHeight="1">
      <c r="B197" s="5"/>
      <c r="C197" s="5"/>
    </row>
    <row r="198" spans="2:3" ht="13.15" customHeight="1">
      <c r="B198" s="5"/>
      <c r="C198" s="5"/>
    </row>
    <row r="199" spans="2:3" ht="13.15" customHeight="1">
      <c r="B199" s="5"/>
      <c r="C199" s="5"/>
    </row>
    <row r="200" spans="2:3" ht="13.15" customHeight="1">
      <c r="B200" s="5"/>
      <c r="C200" s="5"/>
    </row>
    <row r="201" spans="2:3" ht="13.15" customHeight="1">
      <c r="B201" s="5"/>
      <c r="C201" s="5"/>
    </row>
    <row r="202" spans="2:3" ht="13.15" customHeight="1">
      <c r="B202" s="5"/>
      <c r="C202" s="5"/>
    </row>
    <row r="203" spans="2:3" ht="13.15" customHeight="1">
      <c r="B203" s="5"/>
      <c r="C203" s="5"/>
    </row>
    <row r="204" spans="2:3" ht="13.15" customHeight="1">
      <c r="B204" s="5"/>
      <c r="C204" s="5"/>
    </row>
    <row r="205" spans="2:3" ht="13.15" customHeight="1">
      <c r="B205" s="5"/>
      <c r="C205" s="5"/>
    </row>
    <row r="206" spans="2:3" ht="13.15" customHeight="1">
      <c r="B206" s="5"/>
      <c r="C206" s="5"/>
    </row>
    <row r="207" spans="2:3" ht="13.15" customHeight="1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C211" s="5"/>
    </row>
  </sheetData>
  <sortState ref="A5:AZ24">
    <sortCondition descending="1" ref="D5:D24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Z1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E24" sqref="AE24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8.42578125" customWidth="1"/>
    <col min="38" max="38" width="3.7109375" customWidth="1"/>
    <col min="39" max="39" width="8.7109375" customWidth="1"/>
    <col min="40" max="40" width="3.7109375" customWidth="1"/>
    <col min="41" max="41" width="8.28515625" customWidth="1"/>
    <col min="42" max="42" width="3.5703125" customWidth="1"/>
    <col min="43" max="43" width="9.140625" customWidth="1"/>
    <col min="44" max="44" width="3.5703125" customWidth="1"/>
    <col min="45" max="45" width="8.85546875" customWidth="1"/>
    <col min="46" max="46" width="3.7109375" customWidth="1"/>
    <col min="47" max="47" width="8.5703125" customWidth="1"/>
    <col min="48" max="48" width="3.7109375" customWidth="1"/>
    <col min="49" max="49" width="8.7109375" customWidth="1"/>
    <col min="50" max="50" width="3.7109375" customWidth="1"/>
    <col min="51" max="51" width="8.28515625" customWidth="1"/>
    <col min="52" max="52" width="3.7109375" customWidth="1"/>
    <col min="53" max="16384" width="9.140625" style="1"/>
  </cols>
  <sheetData>
    <row r="1" spans="1:52" ht="13.5" thickBot="1"/>
    <row r="2" spans="1:52" s="3" customFormat="1" ht="13.5" thickBot="1">
      <c r="B2" s="75"/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09" t="s">
        <v>299</v>
      </c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1"/>
      <c r="AI2" s="809" t="s">
        <v>25</v>
      </c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1"/>
      <c r="AW2" s="815" t="s">
        <v>364</v>
      </c>
      <c r="AX2" s="816"/>
      <c r="AY2" s="816"/>
      <c r="AZ2" s="817"/>
    </row>
    <row r="3" spans="1:52">
      <c r="B3" s="348" t="s">
        <v>321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235" t="s">
        <v>6</v>
      </c>
      <c r="L3" s="82"/>
      <c r="M3" s="81" t="s">
        <v>6</v>
      </c>
      <c r="N3" s="82"/>
      <c r="O3" s="83" t="s">
        <v>6</v>
      </c>
      <c r="P3" s="83"/>
      <c r="Q3" s="81" t="s">
        <v>6</v>
      </c>
      <c r="R3" s="81"/>
      <c r="S3" s="81" t="s">
        <v>6</v>
      </c>
      <c r="T3" s="83"/>
      <c r="U3" s="83" t="s">
        <v>6</v>
      </c>
      <c r="V3" s="236"/>
      <c r="W3" s="85" t="s">
        <v>6</v>
      </c>
      <c r="X3" s="86"/>
      <c r="Y3" s="87" t="s">
        <v>6</v>
      </c>
      <c r="Z3" s="87"/>
      <c r="AA3" s="87" t="s">
        <v>6</v>
      </c>
      <c r="AB3" s="87"/>
      <c r="AC3" s="87" t="s">
        <v>6</v>
      </c>
      <c r="AD3" s="87"/>
      <c r="AE3" s="87" t="s">
        <v>6</v>
      </c>
      <c r="AF3" s="87"/>
      <c r="AG3" s="87" t="s">
        <v>6</v>
      </c>
      <c r="AH3" s="93"/>
      <c r="AI3" s="792" t="s">
        <v>6</v>
      </c>
      <c r="AJ3" s="792"/>
      <c r="AK3" s="792" t="s">
        <v>6</v>
      </c>
      <c r="AL3" s="792"/>
      <c r="AM3" s="792" t="s">
        <v>6</v>
      </c>
      <c r="AN3" s="506"/>
      <c r="AO3" s="505" t="s">
        <v>6</v>
      </c>
      <c r="AP3" s="724"/>
      <c r="AQ3" s="724" t="s">
        <v>6</v>
      </c>
      <c r="AR3" s="724"/>
      <c r="AS3" s="724" t="s">
        <v>6</v>
      </c>
      <c r="AT3" s="793"/>
      <c r="AU3" s="505" t="s">
        <v>6</v>
      </c>
      <c r="AV3" s="794"/>
      <c r="AW3" s="451" t="s">
        <v>6</v>
      </c>
      <c r="AX3" s="89"/>
      <c r="AY3" s="90" t="s">
        <v>6</v>
      </c>
      <c r="AZ3" s="91"/>
    </row>
    <row r="4" spans="1:52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9</v>
      </c>
      <c r="H4" s="114" t="s">
        <v>5</v>
      </c>
      <c r="I4" s="115" t="s">
        <v>10</v>
      </c>
      <c r="J4" s="116" t="s">
        <v>5</v>
      </c>
      <c r="K4" s="158" t="s">
        <v>19</v>
      </c>
      <c r="L4" s="109" t="s">
        <v>5</v>
      </c>
      <c r="M4" s="117" t="s">
        <v>23</v>
      </c>
      <c r="N4" s="109" t="s">
        <v>5</v>
      </c>
      <c r="O4" s="110" t="s">
        <v>1</v>
      </c>
      <c r="P4" s="109" t="s">
        <v>5</v>
      </c>
      <c r="Q4" s="110" t="s">
        <v>2</v>
      </c>
      <c r="R4" s="109" t="s">
        <v>5</v>
      </c>
      <c r="S4" s="110" t="s">
        <v>3</v>
      </c>
      <c r="T4" s="109" t="s">
        <v>5</v>
      </c>
      <c r="U4" s="110" t="s">
        <v>278</v>
      </c>
      <c r="V4" s="159" t="s">
        <v>5</v>
      </c>
      <c r="W4" s="118" t="s">
        <v>19</v>
      </c>
      <c r="X4" s="119" t="s">
        <v>5</v>
      </c>
      <c r="Y4" s="120" t="s">
        <v>23</v>
      </c>
      <c r="Z4" s="119" t="s">
        <v>5</v>
      </c>
      <c r="AA4" s="120" t="s">
        <v>1</v>
      </c>
      <c r="AB4" s="119" t="s">
        <v>5</v>
      </c>
      <c r="AC4" s="120" t="s">
        <v>2</v>
      </c>
      <c r="AD4" s="119" t="s">
        <v>5</v>
      </c>
      <c r="AE4" s="120" t="s">
        <v>3</v>
      </c>
      <c r="AF4" s="119" t="s">
        <v>5</v>
      </c>
      <c r="AG4" s="120" t="s">
        <v>4</v>
      </c>
      <c r="AH4" s="150" t="s">
        <v>5</v>
      </c>
      <c r="AI4" s="373" t="s">
        <v>19</v>
      </c>
      <c r="AJ4" s="374" t="s">
        <v>5</v>
      </c>
      <c r="AK4" s="373" t="s">
        <v>23</v>
      </c>
      <c r="AL4" s="444" t="s">
        <v>5</v>
      </c>
      <c r="AM4" s="373" t="s">
        <v>1</v>
      </c>
      <c r="AN4" s="374" t="s">
        <v>5</v>
      </c>
      <c r="AO4" s="375" t="s">
        <v>2</v>
      </c>
      <c r="AP4" s="376" t="s">
        <v>5</v>
      </c>
      <c r="AQ4" s="439" t="s">
        <v>3</v>
      </c>
      <c r="AR4" s="376" t="s">
        <v>5</v>
      </c>
      <c r="AS4" s="439" t="s">
        <v>4</v>
      </c>
      <c r="AT4" s="376" t="s">
        <v>5</v>
      </c>
      <c r="AU4" s="401" t="s">
        <v>304</v>
      </c>
      <c r="AV4" s="400" t="s">
        <v>5</v>
      </c>
      <c r="AW4" s="452" t="s">
        <v>21</v>
      </c>
      <c r="AX4" s="106" t="s">
        <v>5</v>
      </c>
      <c r="AY4" s="107" t="s">
        <v>22</v>
      </c>
      <c r="AZ4" s="108" t="s">
        <v>5</v>
      </c>
    </row>
    <row r="5" spans="1:52" ht="13.15" customHeight="1">
      <c r="A5" s="1">
        <v>1</v>
      </c>
      <c r="B5" s="153" t="s">
        <v>58</v>
      </c>
      <c r="C5" s="248" t="s">
        <v>36</v>
      </c>
      <c r="D5" s="10">
        <f>E5+F5</f>
        <v>114</v>
      </c>
      <c r="E5" s="31">
        <f>SUM(L5+P5+R5+T5+X5+AB5+AN33)</f>
        <v>90</v>
      </c>
      <c r="F5" s="99">
        <f>J5+V5</f>
        <v>24</v>
      </c>
      <c r="G5" s="53">
        <v>3</v>
      </c>
      <c r="H5" s="13">
        <v>9</v>
      </c>
      <c r="I5" s="11">
        <v>1</v>
      </c>
      <c r="J5" s="339">
        <v>11</v>
      </c>
      <c r="K5" s="571">
        <v>2</v>
      </c>
      <c r="L5" s="337">
        <v>17</v>
      </c>
      <c r="M5" s="530">
        <v>2</v>
      </c>
      <c r="N5" s="530">
        <v>11</v>
      </c>
      <c r="O5" s="529">
        <v>2</v>
      </c>
      <c r="P5" s="337">
        <v>17</v>
      </c>
      <c r="Q5" s="529">
        <v>1</v>
      </c>
      <c r="R5" s="337">
        <v>12</v>
      </c>
      <c r="S5" s="529">
        <v>2</v>
      </c>
      <c r="T5" s="337">
        <v>14</v>
      </c>
      <c r="U5" s="16">
        <v>2</v>
      </c>
      <c r="V5" s="339">
        <v>13</v>
      </c>
      <c r="W5" s="97">
        <v>4</v>
      </c>
      <c r="X5" s="337">
        <v>15</v>
      </c>
      <c r="Y5" s="96">
        <v>1</v>
      </c>
      <c r="Z5" s="104">
        <v>11</v>
      </c>
      <c r="AA5" s="96">
        <v>4</v>
      </c>
      <c r="AB5" s="337">
        <v>15</v>
      </c>
      <c r="AC5" s="19">
        <v>2</v>
      </c>
      <c r="AD5" s="40">
        <v>8</v>
      </c>
      <c r="AE5" s="19">
        <v>6</v>
      </c>
      <c r="AF5" s="18">
        <v>7</v>
      </c>
      <c r="AG5" s="19">
        <v>2</v>
      </c>
      <c r="AH5" s="40">
        <v>8</v>
      </c>
      <c r="AI5" s="377"/>
      <c r="AJ5" s="380"/>
      <c r="AK5" s="379"/>
      <c r="AL5" s="380"/>
      <c r="AM5" s="379"/>
      <c r="AN5" s="380"/>
      <c r="AO5" s="379" t="s">
        <v>372</v>
      </c>
      <c r="AP5" s="337">
        <v>12</v>
      </c>
      <c r="AQ5" s="379"/>
      <c r="AR5" s="380"/>
      <c r="AS5" s="379"/>
      <c r="AT5" s="380"/>
      <c r="AU5" s="379" t="s">
        <v>371</v>
      </c>
      <c r="AV5" s="533">
        <v>8</v>
      </c>
      <c r="AW5" s="20"/>
      <c r="AX5" s="21"/>
      <c r="AY5" s="20"/>
      <c r="AZ5" s="21"/>
    </row>
    <row r="6" spans="1:52" ht="13.15" customHeight="1">
      <c r="A6" s="1">
        <v>2</v>
      </c>
      <c r="B6" s="155" t="s">
        <v>122</v>
      </c>
      <c r="C6" s="248" t="s">
        <v>36</v>
      </c>
      <c r="D6" s="10">
        <f t="shared" ref="D6:D8" si="0">E6+F6</f>
        <v>79</v>
      </c>
      <c r="E6" s="31">
        <f>SUM(L6+P6+T6+AB6+AJ6+AN6+AR6)</f>
        <v>71</v>
      </c>
      <c r="F6" s="99">
        <f>H6+V6</f>
        <v>8</v>
      </c>
      <c r="G6" s="53">
        <v>8</v>
      </c>
      <c r="H6" s="338">
        <v>3</v>
      </c>
      <c r="I6" s="11"/>
      <c r="J6" s="12"/>
      <c r="K6" s="571">
        <v>8</v>
      </c>
      <c r="L6" s="337">
        <v>7</v>
      </c>
      <c r="M6" s="530"/>
      <c r="N6" s="530"/>
      <c r="O6" s="529">
        <v>4</v>
      </c>
      <c r="P6" s="337">
        <v>11</v>
      </c>
      <c r="Q6" s="529"/>
      <c r="R6" s="530"/>
      <c r="S6" s="529">
        <v>6</v>
      </c>
      <c r="T6" s="337">
        <v>6</v>
      </c>
      <c r="U6" s="16">
        <v>6</v>
      </c>
      <c r="V6" s="339">
        <v>5</v>
      </c>
      <c r="W6" s="97">
        <v>13</v>
      </c>
      <c r="X6" s="104">
        <v>6</v>
      </c>
      <c r="Y6" s="96"/>
      <c r="Z6" s="104"/>
      <c r="AA6" s="96">
        <v>12</v>
      </c>
      <c r="AB6" s="337">
        <v>7</v>
      </c>
      <c r="AC6" s="19"/>
      <c r="AD6" s="18"/>
      <c r="AE6" s="19">
        <v>7</v>
      </c>
      <c r="AF6" s="104">
        <v>6</v>
      </c>
      <c r="AG6" s="19"/>
      <c r="AH6" s="40"/>
      <c r="AI6" s="377">
        <v>3</v>
      </c>
      <c r="AJ6" s="337">
        <v>10</v>
      </c>
      <c r="AK6" s="379" t="s">
        <v>387</v>
      </c>
      <c r="AL6" s="380">
        <v>2</v>
      </c>
      <c r="AM6" s="379">
        <v>2</v>
      </c>
      <c r="AN6" s="337">
        <v>14</v>
      </c>
      <c r="AO6" s="379" t="s">
        <v>386</v>
      </c>
      <c r="AP6" s="380">
        <v>6</v>
      </c>
      <c r="AQ6" s="379">
        <v>1</v>
      </c>
      <c r="AR6" s="337">
        <v>16</v>
      </c>
      <c r="AS6" s="379" t="s">
        <v>392</v>
      </c>
      <c r="AT6" s="380">
        <v>7</v>
      </c>
      <c r="AU6" s="379" t="s">
        <v>374</v>
      </c>
      <c r="AV6" s="380">
        <v>3</v>
      </c>
      <c r="AW6" s="20"/>
      <c r="AX6" s="21"/>
      <c r="AY6" s="20"/>
      <c r="AZ6" s="21"/>
    </row>
    <row r="7" spans="1:52" ht="13.15" customHeight="1">
      <c r="A7" s="1">
        <v>3</v>
      </c>
      <c r="B7" s="153" t="s">
        <v>203</v>
      </c>
      <c r="C7" s="248" t="s">
        <v>48</v>
      </c>
      <c r="D7" s="10">
        <f t="shared" si="0"/>
        <v>41</v>
      </c>
      <c r="E7" s="31">
        <f>SUM(L7+N7+P7+R7+X7+AL7+AP7)</f>
        <v>41</v>
      </c>
      <c r="F7" s="99">
        <v>0</v>
      </c>
      <c r="G7" s="53"/>
      <c r="H7" s="13"/>
      <c r="I7" s="11"/>
      <c r="J7" s="12"/>
      <c r="K7" s="571">
        <v>9</v>
      </c>
      <c r="L7" s="337">
        <v>6</v>
      </c>
      <c r="M7" s="530">
        <v>6</v>
      </c>
      <c r="N7" s="337">
        <v>4</v>
      </c>
      <c r="O7" s="529">
        <v>10</v>
      </c>
      <c r="P7" s="337">
        <v>5</v>
      </c>
      <c r="Q7" s="529">
        <v>4</v>
      </c>
      <c r="R7" s="337">
        <v>4</v>
      </c>
      <c r="S7" s="529">
        <v>11</v>
      </c>
      <c r="T7" s="530">
        <v>1</v>
      </c>
      <c r="U7" s="16"/>
      <c r="V7" s="102"/>
      <c r="W7" s="97">
        <v>15</v>
      </c>
      <c r="X7" s="337">
        <v>4</v>
      </c>
      <c r="Y7" s="733"/>
      <c r="Z7" s="104"/>
      <c r="AA7" s="733"/>
      <c r="AB7" s="104"/>
      <c r="AC7" s="29"/>
      <c r="AD7" s="18"/>
      <c r="AE7" s="29">
        <v>11</v>
      </c>
      <c r="AF7" s="104">
        <v>1</v>
      </c>
      <c r="AG7" s="29"/>
      <c r="AH7" s="40"/>
      <c r="AI7" s="377">
        <v>8</v>
      </c>
      <c r="AJ7" s="380">
        <v>4</v>
      </c>
      <c r="AK7" s="379">
        <v>1</v>
      </c>
      <c r="AL7" s="337">
        <v>9</v>
      </c>
      <c r="AM7" s="379">
        <v>10</v>
      </c>
      <c r="AN7" s="380">
        <v>2</v>
      </c>
      <c r="AO7" s="379">
        <v>1</v>
      </c>
      <c r="AP7" s="337">
        <v>9</v>
      </c>
      <c r="AQ7" s="379">
        <v>9</v>
      </c>
      <c r="AR7" s="380">
        <v>1</v>
      </c>
      <c r="AS7" s="379" t="s">
        <v>374</v>
      </c>
      <c r="AT7" s="380">
        <v>5</v>
      </c>
      <c r="AU7" s="380"/>
      <c r="AV7" s="380"/>
      <c r="AW7" s="20"/>
      <c r="AX7" s="21"/>
      <c r="AY7" s="20"/>
      <c r="AZ7" s="21"/>
    </row>
    <row r="8" spans="1:52" ht="13.15" customHeight="1">
      <c r="A8" s="1">
        <v>4</v>
      </c>
      <c r="B8" s="197" t="s">
        <v>84</v>
      </c>
      <c r="C8" s="248" t="s">
        <v>44</v>
      </c>
      <c r="D8" s="10">
        <f t="shared" si="0"/>
        <v>3</v>
      </c>
      <c r="E8" s="31">
        <f>SUM(L8+P8)</f>
        <v>3</v>
      </c>
      <c r="F8" s="99">
        <v>0</v>
      </c>
      <c r="G8" s="53"/>
      <c r="H8" s="13"/>
      <c r="I8" s="11"/>
      <c r="J8" s="12"/>
      <c r="K8" s="571">
        <v>13</v>
      </c>
      <c r="L8" s="337">
        <v>2</v>
      </c>
      <c r="M8" s="530"/>
      <c r="N8" s="530"/>
      <c r="O8" s="529">
        <v>14</v>
      </c>
      <c r="P8" s="337">
        <v>1</v>
      </c>
      <c r="Q8" s="529"/>
      <c r="R8" s="530"/>
      <c r="S8" s="529"/>
      <c r="T8" s="530"/>
      <c r="U8" s="16"/>
      <c r="V8" s="102"/>
      <c r="W8" s="97"/>
      <c r="X8" s="104"/>
      <c r="Y8" s="96"/>
      <c r="Z8" s="104"/>
      <c r="AA8" s="96"/>
      <c r="AB8" s="104"/>
      <c r="AC8" s="19"/>
      <c r="AD8" s="18"/>
      <c r="AE8" s="19"/>
      <c r="AF8" s="18"/>
      <c r="AG8" s="19"/>
      <c r="AH8" s="40"/>
      <c r="AI8" s="377"/>
      <c r="AJ8" s="380"/>
      <c r="AK8" s="379"/>
      <c r="AL8" s="380"/>
      <c r="AM8" s="379"/>
      <c r="AN8" s="380"/>
      <c r="AO8" s="379"/>
      <c r="AP8" s="380"/>
      <c r="AQ8" s="379"/>
      <c r="AR8" s="380"/>
      <c r="AS8" s="379"/>
      <c r="AT8" s="380"/>
      <c r="AU8" s="380"/>
      <c r="AV8" s="380"/>
      <c r="AW8" s="20"/>
      <c r="AX8" s="21"/>
      <c r="AY8" s="20"/>
      <c r="AZ8" s="21"/>
    </row>
    <row r="9" spans="1:52" s="2" customFormat="1" ht="13.15" customHeight="1">
      <c r="B9" s="194"/>
      <c r="C9" s="194"/>
      <c r="D9" s="194"/>
      <c r="E9" s="194"/>
      <c r="F9" s="194"/>
      <c r="G9" s="215"/>
      <c r="H9" s="127"/>
      <c r="I9" s="126"/>
      <c r="J9" s="216"/>
      <c r="K9" s="574"/>
      <c r="L9" s="532"/>
      <c r="M9" s="532"/>
      <c r="N9" s="532"/>
      <c r="O9" s="531"/>
      <c r="P9" s="532"/>
      <c r="Q9" s="531"/>
      <c r="R9" s="532"/>
      <c r="S9" s="531"/>
      <c r="T9" s="532"/>
      <c r="U9" s="128"/>
      <c r="V9" s="224"/>
      <c r="W9" s="253"/>
      <c r="X9" s="131"/>
      <c r="Y9" s="130"/>
      <c r="Z9" s="131"/>
      <c r="AA9" s="130"/>
      <c r="AB9" s="131"/>
      <c r="AC9" s="130"/>
      <c r="AD9" s="131"/>
      <c r="AE9" s="130"/>
      <c r="AF9" s="131"/>
      <c r="AG9" s="130"/>
      <c r="AH9" s="254"/>
      <c r="AI9" s="443"/>
      <c r="AJ9" s="400"/>
      <c r="AK9" s="401"/>
      <c r="AL9" s="400"/>
      <c r="AM9" s="401"/>
      <c r="AN9" s="400"/>
      <c r="AO9" s="401"/>
      <c r="AP9" s="400"/>
      <c r="AQ9" s="401"/>
      <c r="AR9" s="400"/>
      <c r="AS9" s="401"/>
      <c r="AT9" s="400"/>
      <c r="AU9" s="400"/>
      <c r="AV9" s="400"/>
      <c r="AW9" s="132"/>
      <c r="AX9" s="133"/>
      <c r="AY9" s="132"/>
      <c r="AZ9" s="133"/>
    </row>
    <row r="10" spans="1:52" s="2" customFormat="1" ht="13.15" customHeight="1">
      <c r="B10" s="194"/>
      <c r="C10" s="194"/>
      <c r="D10" s="194"/>
      <c r="E10" s="194"/>
      <c r="F10" s="194"/>
      <c r="G10" s="215"/>
      <c r="H10" s="127"/>
      <c r="I10" s="126"/>
      <c r="J10" s="216"/>
      <c r="K10" s="574"/>
      <c r="L10" s="532"/>
      <c r="M10" s="532"/>
      <c r="N10" s="532"/>
      <c r="O10" s="531"/>
      <c r="P10" s="532"/>
      <c r="Q10" s="531"/>
      <c r="R10" s="532"/>
      <c r="S10" s="531"/>
      <c r="T10" s="532"/>
      <c r="U10" s="128"/>
      <c r="V10" s="224"/>
      <c r="W10" s="253"/>
      <c r="X10" s="131"/>
      <c r="Y10" s="130"/>
      <c r="Z10" s="131"/>
      <c r="AA10" s="130"/>
      <c r="AB10" s="131"/>
      <c r="AC10" s="130"/>
      <c r="AD10" s="131"/>
      <c r="AE10" s="130"/>
      <c r="AF10" s="131"/>
      <c r="AG10" s="130"/>
      <c r="AH10" s="254"/>
      <c r="AI10" s="443"/>
      <c r="AJ10" s="400"/>
      <c r="AK10" s="401"/>
      <c r="AL10" s="400"/>
      <c r="AM10" s="401"/>
      <c r="AN10" s="400"/>
      <c r="AO10" s="401"/>
      <c r="AP10" s="400"/>
      <c r="AQ10" s="401"/>
      <c r="AR10" s="400"/>
      <c r="AS10" s="401"/>
      <c r="AT10" s="400"/>
      <c r="AU10" s="400"/>
      <c r="AV10" s="400"/>
      <c r="AW10" s="132"/>
      <c r="AX10" s="133"/>
      <c r="AY10" s="132"/>
      <c r="AZ10" s="133"/>
    </row>
    <row r="11" spans="1:52" s="2" customFormat="1" ht="13.15" customHeight="1">
      <c r="B11" s="194"/>
      <c r="C11" s="194"/>
      <c r="D11" s="194"/>
      <c r="E11" s="194"/>
      <c r="F11" s="194"/>
      <c r="G11" s="215"/>
      <c r="H11" s="127"/>
      <c r="I11" s="126"/>
      <c r="J11" s="216"/>
      <c r="K11" s="223"/>
      <c r="L11" s="129"/>
      <c r="M11" s="129"/>
      <c r="N11" s="129"/>
      <c r="O11" s="128"/>
      <c r="P11" s="129"/>
      <c r="Q11" s="128"/>
      <c r="R11" s="129"/>
      <c r="S11" s="128"/>
      <c r="T11" s="129"/>
      <c r="U11" s="128"/>
      <c r="V11" s="224"/>
      <c r="W11" s="253"/>
      <c r="X11" s="131"/>
      <c r="Y11" s="130"/>
      <c r="Z11" s="131"/>
      <c r="AA11" s="130"/>
      <c r="AB11" s="131"/>
      <c r="AC11" s="130"/>
      <c r="AD11" s="131"/>
      <c r="AE11" s="130"/>
      <c r="AF11" s="131"/>
      <c r="AG11" s="130"/>
      <c r="AH11" s="254"/>
      <c r="AI11" s="443"/>
      <c r="AJ11" s="400"/>
      <c r="AK11" s="401"/>
      <c r="AL11" s="400"/>
      <c r="AM11" s="401"/>
      <c r="AN11" s="400"/>
      <c r="AO11" s="401"/>
      <c r="AP11" s="400"/>
      <c r="AQ11" s="401"/>
      <c r="AR11" s="400"/>
      <c r="AS11" s="401"/>
      <c r="AT11" s="400"/>
      <c r="AU11" s="400"/>
      <c r="AV11" s="400"/>
      <c r="AW11" s="132"/>
      <c r="AX11" s="133"/>
      <c r="AY11" s="132"/>
      <c r="AZ11" s="133"/>
    </row>
    <row r="12" spans="1:52" s="2" customFormat="1" ht="13.15" customHeight="1">
      <c r="B12" s="194"/>
      <c r="C12" s="194"/>
      <c r="D12" s="194"/>
      <c r="E12" s="194"/>
      <c r="F12" s="194"/>
      <c r="G12" s="215"/>
      <c r="H12" s="127"/>
      <c r="I12" s="126"/>
      <c r="J12" s="216"/>
      <c r="K12" s="223"/>
      <c r="L12" s="129"/>
      <c r="M12" s="129"/>
      <c r="N12" s="129"/>
      <c r="O12" s="128"/>
      <c r="P12" s="129"/>
      <c r="Q12" s="128"/>
      <c r="R12" s="129"/>
      <c r="S12" s="128"/>
      <c r="T12" s="129"/>
      <c r="U12" s="128"/>
      <c r="V12" s="224"/>
      <c r="W12" s="253"/>
      <c r="X12" s="131"/>
      <c r="Y12" s="130"/>
      <c r="Z12" s="131"/>
      <c r="AA12" s="130"/>
      <c r="AB12" s="131"/>
      <c r="AC12" s="130"/>
      <c r="AD12" s="131"/>
      <c r="AE12" s="130"/>
      <c r="AF12" s="131"/>
      <c r="AG12" s="130"/>
      <c r="AH12" s="254"/>
      <c r="AI12" s="443"/>
      <c r="AJ12" s="400"/>
      <c r="AK12" s="401"/>
      <c r="AL12" s="400"/>
      <c r="AM12" s="401"/>
      <c r="AN12" s="400"/>
      <c r="AO12" s="401"/>
      <c r="AP12" s="400"/>
      <c r="AQ12" s="401"/>
      <c r="AR12" s="400"/>
      <c r="AS12" s="401"/>
      <c r="AT12" s="400"/>
      <c r="AU12" s="400"/>
      <c r="AV12" s="400"/>
      <c r="AW12" s="132"/>
      <c r="AX12" s="133"/>
      <c r="AY12" s="132"/>
      <c r="AZ12" s="133"/>
    </row>
    <row r="13" spans="1:52" s="2" customFormat="1" ht="13.15" customHeight="1" thickBot="1">
      <c r="B13" s="195"/>
      <c r="C13" s="195"/>
      <c r="D13" s="195"/>
      <c r="E13" s="195"/>
      <c r="F13" s="195"/>
      <c r="G13" s="231"/>
      <c r="H13" s="232"/>
      <c r="I13" s="233"/>
      <c r="J13" s="234"/>
      <c r="K13" s="237"/>
      <c r="L13" s="239"/>
      <c r="M13" s="239"/>
      <c r="N13" s="239"/>
      <c r="O13" s="238"/>
      <c r="P13" s="239"/>
      <c r="Q13" s="238"/>
      <c r="R13" s="239"/>
      <c r="S13" s="238"/>
      <c r="T13" s="239"/>
      <c r="U13" s="238"/>
      <c r="V13" s="240"/>
      <c r="W13" s="258"/>
      <c r="X13" s="259"/>
      <c r="Y13" s="260"/>
      <c r="Z13" s="259"/>
      <c r="AA13" s="260"/>
      <c r="AB13" s="259"/>
      <c r="AC13" s="260"/>
      <c r="AD13" s="259"/>
      <c r="AE13" s="260"/>
      <c r="AF13" s="259"/>
      <c r="AG13" s="260"/>
      <c r="AH13" s="261"/>
      <c r="AI13" s="443"/>
      <c r="AJ13" s="400"/>
      <c r="AK13" s="401"/>
      <c r="AL13" s="400"/>
      <c r="AM13" s="401"/>
      <c r="AN13" s="400"/>
      <c r="AO13" s="401"/>
      <c r="AP13" s="400"/>
      <c r="AQ13" s="401"/>
      <c r="AR13" s="400"/>
      <c r="AS13" s="401"/>
      <c r="AT13" s="400"/>
      <c r="AU13" s="400"/>
      <c r="AV13" s="400"/>
      <c r="AW13" s="132"/>
      <c r="AX13" s="133"/>
      <c r="AY13" s="132"/>
      <c r="AZ13" s="133"/>
    </row>
  </sheetData>
  <sortState ref="B4:AV10">
    <sortCondition descending="1" ref="D4:D10"/>
  </sortState>
  <mergeCells count="5">
    <mergeCell ref="AW2:AZ2"/>
    <mergeCell ref="G2:J2"/>
    <mergeCell ref="K2:V2"/>
    <mergeCell ref="W2:AH2"/>
    <mergeCell ref="AI2:AV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Z242"/>
  <sheetViews>
    <sheetView zoomScaleNormal="100" workbookViewId="0">
      <pane xSplit="6" ySplit="2" topLeftCell="AA5" activePane="bottomRight" state="frozen"/>
      <selection pane="topRight" activeCell="F1" sqref="F1"/>
      <selection pane="bottomLeft" activeCell="A2" sqref="A2"/>
      <selection pane="bottomRight" activeCell="AW2" sqref="AW2:AZ2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42578125" customWidth="1"/>
    <col min="36" max="36" width="3.7109375" customWidth="1"/>
    <col min="37" max="37" width="8.5703125" customWidth="1"/>
    <col min="38" max="38" width="3.7109375" customWidth="1"/>
    <col min="39" max="39" width="8.7109375" customWidth="1"/>
    <col min="40" max="40" width="3.7109375" customWidth="1"/>
    <col min="41" max="41" width="9" customWidth="1"/>
    <col min="42" max="42" width="3.5703125" customWidth="1"/>
    <col min="43" max="43" width="9" customWidth="1"/>
    <col min="44" max="44" width="3.5703125" customWidth="1"/>
    <col min="45" max="45" width="8.5703125" customWidth="1"/>
    <col min="46" max="46" width="3.7109375" customWidth="1"/>
    <col min="47" max="47" width="8.42578125" customWidth="1"/>
    <col min="48" max="48" width="3.7109375" customWidth="1"/>
    <col min="49" max="49" width="9" customWidth="1"/>
    <col min="50" max="50" width="3.7109375" customWidth="1"/>
    <col min="51" max="51" width="9.140625" customWidth="1"/>
    <col min="52" max="52" width="3.7109375" customWidth="1"/>
  </cols>
  <sheetData>
    <row r="1" spans="1:52" ht="13.5" thickBot="1"/>
    <row r="2" spans="1:52" s="3" customFormat="1" ht="13.5" thickBot="1">
      <c r="B2" s="196" t="s">
        <v>293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32" t="s">
        <v>299</v>
      </c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4"/>
      <c r="AI2" s="835" t="s">
        <v>25</v>
      </c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36"/>
      <c r="AW2" s="815" t="s">
        <v>364</v>
      </c>
      <c r="AX2" s="816"/>
      <c r="AY2" s="816"/>
      <c r="AZ2" s="817"/>
    </row>
    <row r="3" spans="1:52" s="4" customFormat="1" ht="13.15" customHeight="1">
      <c r="B3" s="348" t="s">
        <v>321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235" t="s">
        <v>6</v>
      </c>
      <c r="L3" s="81"/>
      <c r="M3" s="81" t="s">
        <v>6</v>
      </c>
      <c r="N3" s="82"/>
      <c r="O3" s="83" t="s">
        <v>6</v>
      </c>
      <c r="P3" s="83"/>
      <c r="Q3" s="81" t="s">
        <v>6</v>
      </c>
      <c r="R3" s="81"/>
      <c r="S3" s="81" t="s">
        <v>6</v>
      </c>
      <c r="T3" s="83"/>
      <c r="U3" s="83" t="s">
        <v>6</v>
      </c>
      <c r="V3" s="236"/>
      <c r="W3" s="781" t="s">
        <v>6</v>
      </c>
      <c r="X3" s="782"/>
      <c r="Y3" s="773" t="s">
        <v>6</v>
      </c>
      <c r="Z3" s="773"/>
      <c r="AA3" s="773" t="s">
        <v>6</v>
      </c>
      <c r="AB3" s="773"/>
      <c r="AC3" s="773" t="s">
        <v>6</v>
      </c>
      <c r="AD3" s="773"/>
      <c r="AE3" s="773" t="s">
        <v>6</v>
      </c>
      <c r="AF3" s="773"/>
      <c r="AG3" s="773" t="s">
        <v>6</v>
      </c>
      <c r="AH3" s="774"/>
      <c r="AI3" s="369" t="s">
        <v>6</v>
      </c>
      <c r="AJ3" s="369"/>
      <c r="AK3" s="369" t="s">
        <v>6</v>
      </c>
      <c r="AL3" s="369"/>
      <c r="AM3" s="369" t="s">
        <v>6</v>
      </c>
      <c r="AN3" s="372"/>
      <c r="AO3" s="370" t="s">
        <v>6</v>
      </c>
      <c r="AP3" s="371"/>
      <c r="AQ3" s="371" t="s">
        <v>6</v>
      </c>
      <c r="AR3" s="371"/>
      <c r="AS3" s="371" t="s">
        <v>6</v>
      </c>
      <c r="AT3" s="535"/>
      <c r="AU3" s="399" t="s">
        <v>6</v>
      </c>
      <c r="AV3" s="399"/>
      <c r="AW3" s="451" t="s">
        <v>6</v>
      </c>
      <c r="AX3" s="89"/>
      <c r="AY3" s="90" t="s">
        <v>6</v>
      </c>
      <c r="AZ3" s="91"/>
    </row>
    <row r="4" spans="1:52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13</v>
      </c>
      <c r="H4" s="114" t="s">
        <v>5</v>
      </c>
      <c r="I4" s="115" t="s">
        <v>14</v>
      </c>
      <c r="J4" s="116" t="s">
        <v>5</v>
      </c>
      <c r="K4" s="158" t="s">
        <v>20</v>
      </c>
      <c r="L4" s="109" t="s">
        <v>5</v>
      </c>
      <c r="M4" s="110" t="s">
        <v>15</v>
      </c>
      <c r="N4" s="109" t="s">
        <v>5</v>
      </c>
      <c r="O4" s="110" t="s">
        <v>16</v>
      </c>
      <c r="P4" s="109" t="s">
        <v>5</v>
      </c>
      <c r="Q4" s="110" t="s">
        <v>17</v>
      </c>
      <c r="R4" s="109" t="s">
        <v>5</v>
      </c>
      <c r="S4" s="110" t="s">
        <v>18</v>
      </c>
      <c r="T4" s="109" t="s">
        <v>5</v>
      </c>
      <c r="U4" s="110" t="s">
        <v>283</v>
      </c>
      <c r="V4" s="159" t="s">
        <v>5</v>
      </c>
      <c r="W4" s="783" t="s">
        <v>20</v>
      </c>
      <c r="X4" s="776" t="s">
        <v>5</v>
      </c>
      <c r="Y4" s="775" t="s">
        <v>26</v>
      </c>
      <c r="Z4" s="776" t="s">
        <v>5</v>
      </c>
      <c r="AA4" s="775" t="s">
        <v>15</v>
      </c>
      <c r="AB4" s="776" t="s">
        <v>5</v>
      </c>
      <c r="AC4" s="775" t="s">
        <v>16</v>
      </c>
      <c r="AD4" s="776" t="s">
        <v>5</v>
      </c>
      <c r="AE4" s="775" t="s">
        <v>17</v>
      </c>
      <c r="AF4" s="776" t="s">
        <v>5</v>
      </c>
      <c r="AG4" s="775" t="s">
        <v>18</v>
      </c>
      <c r="AH4" s="777" t="s">
        <v>5</v>
      </c>
      <c r="AI4" s="373" t="s">
        <v>20</v>
      </c>
      <c r="AJ4" s="374" t="s">
        <v>5</v>
      </c>
      <c r="AK4" s="373" t="s">
        <v>26</v>
      </c>
      <c r="AL4" s="444" t="s">
        <v>5</v>
      </c>
      <c r="AM4" s="373" t="s">
        <v>15</v>
      </c>
      <c r="AN4" s="374" t="s">
        <v>5</v>
      </c>
      <c r="AO4" s="375" t="s">
        <v>16</v>
      </c>
      <c r="AP4" s="376" t="s">
        <v>5</v>
      </c>
      <c r="AQ4" s="439" t="s">
        <v>17</v>
      </c>
      <c r="AR4" s="376" t="s">
        <v>5</v>
      </c>
      <c r="AS4" s="439" t="s">
        <v>18</v>
      </c>
      <c r="AT4" s="376" t="s">
        <v>5</v>
      </c>
      <c r="AU4" s="401" t="s">
        <v>365</v>
      </c>
      <c r="AV4" s="400" t="s">
        <v>5</v>
      </c>
      <c r="AW4" s="452" t="s">
        <v>27</v>
      </c>
      <c r="AX4" s="106" t="s">
        <v>5</v>
      </c>
      <c r="AY4" s="107" t="s">
        <v>28</v>
      </c>
      <c r="AZ4" s="108" t="s">
        <v>5</v>
      </c>
    </row>
    <row r="5" spans="1:52" ht="13.15" customHeight="1">
      <c r="A5">
        <v>1</v>
      </c>
      <c r="B5" s="152" t="s">
        <v>78</v>
      </c>
      <c r="C5" s="198" t="s">
        <v>41</v>
      </c>
      <c r="D5" s="10">
        <f t="shared" ref="D5:D12" si="0">E5+F5</f>
        <v>151</v>
      </c>
      <c r="E5" s="31">
        <f>SUM(L5+N5+R5+AB5+AF5+AN5+AR5)</f>
        <v>112</v>
      </c>
      <c r="F5" s="99">
        <f>H5+V5</f>
        <v>39</v>
      </c>
      <c r="G5" s="53">
        <v>1</v>
      </c>
      <c r="H5" s="338">
        <v>20</v>
      </c>
      <c r="I5" s="11">
        <v>4</v>
      </c>
      <c r="J5" s="12">
        <v>4</v>
      </c>
      <c r="K5" s="571">
        <v>2</v>
      </c>
      <c r="L5" s="337">
        <v>16</v>
      </c>
      <c r="M5" s="529">
        <v>2</v>
      </c>
      <c r="N5" s="337">
        <v>16</v>
      </c>
      <c r="O5" s="529">
        <v>2</v>
      </c>
      <c r="P5" s="530">
        <v>8</v>
      </c>
      <c r="Q5" s="529">
        <v>2</v>
      </c>
      <c r="R5" s="337">
        <v>16</v>
      </c>
      <c r="S5" s="529">
        <v>1</v>
      </c>
      <c r="T5" s="530">
        <v>11</v>
      </c>
      <c r="U5" s="529">
        <v>1</v>
      </c>
      <c r="V5" s="339">
        <v>19</v>
      </c>
      <c r="W5" s="784">
        <v>3</v>
      </c>
      <c r="X5" s="765">
        <v>11</v>
      </c>
      <c r="Y5" s="764">
        <v>2</v>
      </c>
      <c r="Z5" s="765">
        <v>7</v>
      </c>
      <c r="AA5" s="764">
        <v>2</v>
      </c>
      <c r="AB5" s="337">
        <v>17</v>
      </c>
      <c r="AC5" s="764">
        <v>1</v>
      </c>
      <c r="AD5" s="765">
        <v>10</v>
      </c>
      <c r="AE5" s="764">
        <v>1</v>
      </c>
      <c r="AF5" s="337">
        <v>19</v>
      </c>
      <c r="AG5" s="764">
        <v>1</v>
      </c>
      <c r="AH5" s="766">
        <v>10</v>
      </c>
      <c r="AI5" s="377"/>
      <c r="AJ5" s="380"/>
      <c r="AK5" s="379"/>
      <c r="AL5" s="380"/>
      <c r="AM5" s="379">
        <v>1</v>
      </c>
      <c r="AN5" s="337">
        <v>16</v>
      </c>
      <c r="AO5" s="379"/>
      <c r="AP5" s="380"/>
      <c r="AQ5" s="379">
        <v>2</v>
      </c>
      <c r="AR5" s="337">
        <v>12</v>
      </c>
      <c r="AS5" s="379"/>
      <c r="AT5" s="380"/>
      <c r="AU5" s="379" t="s">
        <v>383</v>
      </c>
      <c r="AV5" s="380">
        <v>5</v>
      </c>
      <c r="AW5" s="20"/>
      <c r="AX5" s="21"/>
      <c r="AY5" s="20"/>
      <c r="AZ5" s="21"/>
    </row>
    <row r="6" spans="1:52" ht="13.15" customHeight="1">
      <c r="A6">
        <v>2</v>
      </c>
      <c r="B6" s="152" t="s">
        <v>82</v>
      </c>
      <c r="C6" s="199" t="s">
        <v>98</v>
      </c>
      <c r="D6" s="10">
        <f t="shared" si="0"/>
        <v>131</v>
      </c>
      <c r="E6" s="31">
        <f>SUM(L6+N6+P6+R6+X6+AB6+AJ6)</f>
        <v>110</v>
      </c>
      <c r="F6" s="99">
        <f>J6+V6</f>
        <v>21</v>
      </c>
      <c r="G6" s="53">
        <v>8</v>
      </c>
      <c r="H6" s="13">
        <v>6</v>
      </c>
      <c r="I6" s="11">
        <v>1</v>
      </c>
      <c r="J6" s="339">
        <v>12</v>
      </c>
      <c r="K6" s="571">
        <v>1</v>
      </c>
      <c r="L6" s="337">
        <v>20</v>
      </c>
      <c r="M6" s="529">
        <v>1</v>
      </c>
      <c r="N6" s="337">
        <v>20</v>
      </c>
      <c r="O6" s="529">
        <v>1</v>
      </c>
      <c r="P6" s="337">
        <v>11</v>
      </c>
      <c r="Q6" s="529">
        <v>3</v>
      </c>
      <c r="R6" s="337">
        <v>12</v>
      </c>
      <c r="S6" s="529">
        <v>3</v>
      </c>
      <c r="T6" s="530">
        <v>5</v>
      </c>
      <c r="U6" s="529">
        <v>4</v>
      </c>
      <c r="V6" s="339">
        <v>9</v>
      </c>
      <c r="W6" s="784">
        <v>1</v>
      </c>
      <c r="X6" s="337">
        <v>19</v>
      </c>
      <c r="Y6" s="764">
        <v>1</v>
      </c>
      <c r="Z6" s="765">
        <v>10</v>
      </c>
      <c r="AA6" s="764">
        <v>3</v>
      </c>
      <c r="AB6" s="337">
        <v>13</v>
      </c>
      <c r="AC6" s="764">
        <v>3</v>
      </c>
      <c r="AD6" s="765">
        <v>4</v>
      </c>
      <c r="AE6" s="764">
        <v>3</v>
      </c>
      <c r="AF6" s="765">
        <v>11</v>
      </c>
      <c r="AG6" s="764">
        <v>3</v>
      </c>
      <c r="AH6" s="766">
        <v>4</v>
      </c>
      <c r="AI6" s="377">
        <v>1</v>
      </c>
      <c r="AJ6" s="337">
        <v>15</v>
      </c>
      <c r="AK6" s="379"/>
      <c r="AL6" s="380"/>
      <c r="AM6" s="379"/>
      <c r="AN6" s="380"/>
      <c r="AO6" s="379">
        <v>1</v>
      </c>
      <c r="AP6" s="380">
        <v>9</v>
      </c>
      <c r="AQ6" s="379"/>
      <c r="AR6" s="380"/>
      <c r="AS6" s="379"/>
      <c r="AT6" s="380"/>
      <c r="AU6" s="379" t="s">
        <v>383</v>
      </c>
      <c r="AV6" s="380">
        <v>5</v>
      </c>
      <c r="AW6" s="20"/>
      <c r="AX6" s="21"/>
      <c r="AY6" s="20"/>
      <c r="AZ6" s="21"/>
    </row>
    <row r="7" spans="1:52" ht="13.15" customHeight="1">
      <c r="A7">
        <v>3</v>
      </c>
      <c r="B7" s="153" t="s">
        <v>81</v>
      </c>
      <c r="C7" s="199" t="s">
        <v>36</v>
      </c>
      <c r="D7" s="10">
        <f t="shared" si="0"/>
        <v>89</v>
      </c>
      <c r="E7" s="31">
        <f>SUM(L7+N7+R7+X7+AB7+AJ7+AN7)</f>
        <v>66</v>
      </c>
      <c r="F7" s="99">
        <f>H7+V7</f>
        <v>23</v>
      </c>
      <c r="G7" s="53">
        <v>3</v>
      </c>
      <c r="H7" s="338">
        <v>12</v>
      </c>
      <c r="I7" s="11"/>
      <c r="J7" s="12"/>
      <c r="K7" s="571">
        <v>6</v>
      </c>
      <c r="L7" s="337">
        <v>8</v>
      </c>
      <c r="M7" s="529">
        <v>6</v>
      </c>
      <c r="N7" s="337">
        <v>8</v>
      </c>
      <c r="O7" s="529"/>
      <c r="P7" s="530"/>
      <c r="Q7" s="529">
        <v>6</v>
      </c>
      <c r="R7" s="337">
        <v>8</v>
      </c>
      <c r="S7" s="529"/>
      <c r="T7" s="530"/>
      <c r="U7" s="529">
        <v>3</v>
      </c>
      <c r="V7" s="339">
        <v>11</v>
      </c>
      <c r="W7" s="784">
        <v>4</v>
      </c>
      <c r="X7" s="337">
        <v>9</v>
      </c>
      <c r="Y7" s="764"/>
      <c r="Z7" s="765"/>
      <c r="AA7" s="764">
        <v>5</v>
      </c>
      <c r="AB7" s="337">
        <v>10</v>
      </c>
      <c r="AC7" s="764"/>
      <c r="AD7" s="765"/>
      <c r="AE7" s="764">
        <v>6</v>
      </c>
      <c r="AF7" s="765">
        <v>7</v>
      </c>
      <c r="AG7" s="764"/>
      <c r="AH7" s="766"/>
      <c r="AI7" s="377">
        <v>2</v>
      </c>
      <c r="AJ7" s="337">
        <v>11</v>
      </c>
      <c r="AK7" s="379">
        <v>1</v>
      </c>
      <c r="AL7" s="380">
        <v>8</v>
      </c>
      <c r="AM7" s="379">
        <v>2</v>
      </c>
      <c r="AN7" s="337">
        <v>12</v>
      </c>
      <c r="AO7" s="379">
        <v>2</v>
      </c>
      <c r="AP7" s="380">
        <v>6</v>
      </c>
      <c r="AQ7" s="379">
        <v>3</v>
      </c>
      <c r="AR7" s="380">
        <v>8</v>
      </c>
      <c r="AS7" s="379">
        <v>1</v>
      </c>
      <c r="AT7" s="380">
        <v>8</v>
      </c>
      <c r="AU7" s="380"/>
      <c r="AV7" s="380"/>
      <c r="AW7" s="20"/>
      <c r="AX7" s="21"/>
      <c r="AY7" s="20"/>
      <c r="AZ7" s="21"/>
    </row>
    <row r="8" spans="1:52" ht="13.15" customHeight="1">
      <c r="A8">
        <v>4</v>
      </c>
      <c r="B8" s="153" t="s">
        <v>79</v>
      </c>
      <c r="C8" s="199" t="s">
        <v>41</v>
      </c>
      <c r="D8" s="10">
        <f t="shared" si="0"/>
        <v>87</v>
      </c>
      <c r="E8" s="31">
        <f>SUM(L8+N8+R8+T8+AB8+AD8+AH8)</f>
        <v>72</v>
      </c>
      <c r="F8" s="99">
        <f>H8+V8</f>
        <v>15</v>
      </c>
      <c r="G8" s="53">
        <v>6</v>
      </c>
      <c r="H8" s="338">
        <v>8</v>
      </c>
      <c r="I8" s="11">
        <v>4</v>
      </c>
      <c r="J8" s="12">
        <v>4</v>
      </c>
      <c r="K8" s="571">
        <v>4</v>
      </c>
      <c r="L8" s="337">
        <v>10</v>
      </c>
      <c r="M8" s="529">
        <v>4</v>
      </c>
      <c r="N8" s="337">
        <v>10</v>
      </c>
      <c r="O8" s="529">
        <v>2</v>
      </c>
      <c r="P8" s="530">
        <v>8</v>
      </c>
      <c r="Q8" s="529">
        <v>4</v>
      </c>
      <c r="R8" s="337">
        <v>10</v>
      </c>
      <c r="S8" s="529">
        <v>1</v>
      </c>
      <c r="T8" s="337">
        <v>11</v>
      </c>
      <c r="U8" s="529">
        <v>6</v>
      </c>
      <c r="V8" s="339">
        <v>7</v>
      </c>
      <c r="W8" s="784">
        <v>5</v>
      </c>
      <c r="X8" s="765">
        <v>8</v>
      </c>
      <c r="Y8" s="764">
        <v>2</v>
      </c>
      <c r="Z8" s="765">
        <v>7</v>
      </c>
      <c r="AA8" s="764">
        <v>4</v>
      </c>
      <c r="AB8" s="337">
        <v>11</v>
      </c>
      <c r="AC8" s="764">
        <v>1</v>
      </c>
      <c r="AD8" s="337">
        <v>10</v>
      </c>
      <c r="AE8" s="764">
        <v>5</v>
      </c>
      <c r="AF8" s="765">
        <v>8</v>
      </c>
      <c r="AG8" s="764">
        <v>1</v>
      </c>
      <c r="AH8" s="468">
        <v>10</v>
      </c>
      <c r="AI8" s="377"/>
      <c r="AJ8" s="380"/>
      <c r="AK8" s="379"/>
      <c r="AL8" s="380"/>
      <c r="AM8" s="379">
        <v>4</v>
      </c>
      <c r="AN8" s="380">
        <v>6</v>
      </c>
      <c r="AO8" s="379"/>
      <c r="AP8" s="380"/>
      <c r="AQ8" s="379"/>
      <c r="AR8" s="380"/>
      <c r="AS8" s="379"/>
      <c r="AT8" s="380"/>
      <c r="AU8" s="379" t="s">
        <v>383</v>
      </c>
      <c r="AV8" s="380">
        <v>5</v>
      </c>
      <c r="AW8" s="20"/>
      <c r="AX8" s="21"/>
      <c r="AY8" s="20"/>
      <c r="AZ8" s="21"/>
    </row>
    <row r="9" spans="1:52" ht="13.15" customHeight="1">
      <c r="A9">
        <v>5</v>
      </c>
      <c r="B9" s="197" t="s">
        <v>80</v>
      </c>
      <c r="C9" s="199" t="s">
        <v>39</v>
      </c>
      <c r="D9" s="10">
        <f t="shared" si="0"/>
        <v>78</v>
      </c>
      <c r="E9" s="31">
        <f>SUM(L9+N9+R9+T9+AB9+AL9+AN9)</f>
        <v>60</v>
      </c>
      <c r="F9" s="99">
        <f>H9+V9</f>
        <v>18</v>
      </c>
      <c r="G9" s="53">
        <v>4</v>
      </c>
      <c r="H9" s="338">
        <v>10</v>
      </c>
      <c r="I9" s="11">
        <v>3</v>
      </c>
      <c r="J9" s="12">
        <v>6</v>
      </c>
      <c r="K9" s="571">
        <v>5</v>
      </c>
      <c r="L9" s="337">
        <v>9</v>
      </c>
      <c r="M9" s="529">
        <v>5</v>
      </c>
      <c r="N9" s="337">
        <v>9</v>
      </c>
      <c r="O9" s="529">
        <v>3</v>
      </c>
      <c r="P9" s="530">
        <v>5</v>
      </c>
      <c r="Q9" s="529">
        <v>5</v>
      </c>
      <c r="R9" s="337">
        <v>9</v>
      </c>
      <c r="S9" s="529">
        <v>2</v>
      </c>
      <c r="T9" s="337">
        <v>8</v>
      </c>
      <c r="U9" s="529">
        <v>5</v>
      </c>
      <c r="V9" s="339">
        <v>8</v>
      </c>
      <c r="W9" s="784">
        <v>6</v>
      </c>
      <c r="X9" s="765">
        <v>7</v>
      </c>
      <c r="Y9" s="764">
        <v>3</v>
      </c>
      <c r="Z9" s="765">
        <v>4</v>
      </c>
      <c r="AA9" s="764">
        <v>6</v>
      </c>
      <c r="AB9" s="337">
        <v>9</v>
      </c>
      <c r="AC9" s="764">
        <v>2</v>
      </c>
      <c r="AD9" s="765">
        <v>7</v>
      </c>
      <c r="AE9" s="764">
        <v>7</v>
      </c>
      <c r="AF9" s="765">
        <v>6</v>
      </c>
      <c r="AG9" s="764">
        <v>2</v>
      </c>
      <c r="AH9" s="766">
        <v>7</v>
      </c>
      <c r="AI9" s="377">
        <v>3</v>
      </c>
      <c r="AJ9" s="380">
        <v>7</v>
      </c>
      <c r="AK9" s="379">
        <v>1</v>
      </c>
      <c r="AL9" s="337">
        <v>8</v>
      </c>
      <c r="AM9" s="379">
        <v>3</v>
      </c>
      <c r="AN9" s="337">
        <v>8</v>
      </c>
      <c r="AO9" s="379">
        <v>2</v>
      </c>
      <c r="AP9" s="380">
        <v>6</v>
      </c>
      <c r="AQ9" s="379">
        <v>4</v>
      </c>
      <c r="AR9" s="380">
        <v>6</v>
      </c>
      <c r="AS9" s="379">
        <v>1</v>
      </c>
      <c r="AT9" s="380">
        <v>8</v>
      </c>
      <c r="AU9" s="380"/>
      <c r="AV9" s="380"/>
      <c r="AW9" s="20"/>
      <c r="AX9" s="21"/>
      <c r="AY9" s="20"/>
      <c r="AZ9" s="21"/>
    </row>
    <row r="10" spans="1:52" ht="13.15" customHeight="1">
      <c r="A10">
        <v>6</v>
      </c>
      <c r="B10" s="187" t="s">
        <v>288</v>
      </c>
      <c r="C10" s="200" t="s">
        <v>44</v>
      </c>
      <c r="D10" s="10">
        <f t="shared" si="0"/>
        <v>8</v>
      </c>
      <c r="E10" s="31">
        <f>SUM(L10+N10+R10+X10+AB10+AJ10+AN10)</f>
        <v>7</v>
      </c>
      <c r="F10" s="99">
        <f>V10</f>
        <v>1</v>
      </c>
      <c r="G10" s="215"/>
      <c r="H10" s="127"/>
      <c r="I10" s="126"/>
      <c r="J10" s="216"/>
      <c r="K10" s="598">
        <v>13</v>
      </c>
      <c r="L10" s="337">
        <v>1</v>
      </c>
      <c r="M10" s="600">
        <v>13</v>
      </c>
      <c r="N10" s="469">
        <v>1</v>
      </c>
      <c r="O10" s="531"/>
      <c r="P10" s="532"/>
      <c r="Q10" s="600">
        <v>13</v>
      </c>
      <c r="R10" s="345">
        <v>1</v>
      </c>
      <c r="S10" s="531"/>
      <c r="T10" s="532"/>
      <c r="U10" s="600">
        <v>12</v>
      </c>
      <c r="V10" s="344">
        <v>1</v>
      </c>
      <c r="W10" s="785">
        <v>12</v>
      </c>
      <c r="X10" s="345">
        <v>1</v>
      </c>
      <c r="Y10" s="767"/>
      <c r="Z10" s="768"/>
      <c r="AA10" s="767">
        <v>14</v>
      </c>
      <c r="AB10" s="345">
        <v>1</v>
      </c>
      <c r="AC10" s="767"/>
      <c r="AD10" s="768"/>
      <c r="AE10" s="767"/>
      <c r="AF10" s="768"/>
      <c r="AG10" s="767"/>
      <c r="AH10" s="769"/>
      <c r="AI10" s="381">
        <v>8</v>
      </c>
      <c r="AJ10" s="345">
        <v>1</v>
      </c>
      <c r="AK10" s="383"/>
      <c r="AL10" s="382"/>
      <c r="AM10" s="383">
        <v>9</v>
      </c>
      <c r="AN10" s="345">
        <v>1</v>
      </c>
      <c r="AO10" s="383"/>
      <c r="AP10" s="382"/>
      <c r="AQ10" s="383">
        <v>9</v>
      </c>
      <c r="AR10" s="382">
        <v>1</v>
      </c>
      <c r="AS10" s="383"/>
      <c r="AT10" s="382"/>
      <c r="AU10" s="382"/>
      <c r="AV10" s="382"/>
      <c r="AW10" s="163"/>
      <c r="AX10" s="164"/>
      <c r="AY10" s="163"/>
      <c r="AZ10" s="164"/>
    </row>
    <row r="11" spans="1:52" ht="13.15" customHeight="1">
      <c r="A11">
        <v>7</v>
      </c>
      <c r="B11" s="187" t="s">
        <v>83</v>
      </c>
      <c r="C11" s="199" t="s">
        <v>41</v>
      </c>
      <c r="D11" s="10">
        <f t="shared" si="0"/>
        <v>6</v>
      </c>
      <c r="E11" s="31">
        <v>0</v>
      </c>
      <c r="F11" s="99">
        <f>H11+J11</f>
        <v>6</v>
      </c>
      <c r="G11" s="53">
        <v>10</v>
      </c>
      <c r="H11" s="338">
        <v>4</v>
      </c>
      <c r="I11" s="11">
        <v>6</v>
      </c>
      <c r="J11" s="339">
        <v>2</v>
      </c>
      <c r="K11" s="571"/>
      <c r="L11" s="530"/>
      <c r="M11" s="529"/>
      <c r="N11" s="530"/>
      <c r="O11" s="529"/>
      <c r="P11" s="530"/>
      <c r="Q11" s="529"/>
      <c r="R11" s="530"/>
      <c r="S11" s="529"/>
      <c r="T11" s="530"/>
      <c r="U11" s="529"/>
      <c r="V11" s="102"/>
      <c r="W11" s="784"/>
      <c r="X11" s="765"/>
      <c r="Y11" s="764"/>
      <c r="Z11" s="765"/>
      <c r="AA11" s="764"/>
      <c r="AB11" s="765"/>
      <c r="AC11" s="764"/>
      <c r="AD11" s="765"/>
      <c r="AE11" s="764"/>
      <c r="AF11" s="765"/>
      <c r="AG11" s="764"/>
      <c r="AH11" s="766"/>
      <c r="AI11" s="377"/>
      <c r="AJ11" s="380"/>
      <c r="AK11" s="379"/>
      <c r="AL11" s="380"/>
      <c r="AM11" s="379"/>
      <c r="AN11" s="380"/>
      <c r="AO11" s="379"/>
      <c r="AP11" s="380"/>
      <c r="AQ11" s="379"/>
      <c r="AR11" s="380"/>
      <c r="AS11" s="379"/>
      <c r="AT11" s="380"/>
      <c r="AU11" s="380"/>
      <c r="AV11" s="380"/>
      <c r="AW11" s="20"/>
      <c r="AX11" s="21"/>
      <c r="AY11" s="20"/>
      <c r="AZ11" s="21"/>
    </row>
    <row r="12" spans="1:52" ht="13.15" customHeight="1">
      <c r="A12">
        <v>8</v>
      </c>
      <c r="B12" s="187" t="s">
        <v>266</v>
      </c>
      <c r="C12" s="199" t="s">
        <v>30</v>
      </c>
      <c r="D12" s="10">
        <f t="shared" si="0"/>
        <v>3</v>
      </c>
      <c r="E12" s="31">
        <f>SUM(P12+T12)</f>
        <v>2</v>
      </c>
      <c r="F12" s="99">
        <f>J12</f>
        <v>1</v>
      </c>
      <c r="G12" s="53">
        <v>0</v>
      </c>
      <c r="H12" s="13">
        <v>0</v>
      </c>
      <c r="I12" s="11">
        <v>7</v>
      </c>
      <c r="J12" s="339">
        <v>1</v>
      </c>
      <c r="K12" s="571"/>
      <c r="L12" s="530"/>
      <c r="M12" s="529"/>
      <c r="N12" s="530"/>
      <c r="O12" s="529">
        <v>6</v>
      </c>
      <c r="P12" s="337">
        <v>1</v>
      </c>
      <c r="Q12" s="529"/>
      <c r="R12" s="530"/>
      <c r="S12" s="529">
        <v>6</v>
      </c>
      <c r="T12" s="337">
        <v>1</v>
      </c>
      <c r="U12" s="529"/>
      <c r="V12" s="102"/>
      <c r="W12" s="784"/>
      <c r="X12" s="765"/>
      <c r="Y12" s="764"/>
      <c r="Z12" s="765"/>
      <c r="AA12" s="764"/>
      <c r="AB12" s="765"/>
      <c r="AC12" s="764"/>
      <c r="AD12" s="765"/>
      <c r="AE12" s="764"/>
      <c r="AF12" s="765"/>
      <c r="AG12" s="764"/>
      <c r="AH12" s="766"/>
      <c r="AI12" s="377"/>
      <c r="AJ12" s="380"/>
      <c r="AK12" s="379"/>
      <c r="AL12" s="380"/>
      <c r="AM12" s="379"/>
      <c r="AN12" s="380"/>
      <c r="AO12" s="379"/>
      <c r="AP12" s="380"/>
      <c r="AQ12" s="379"/>
      <c r="AR12" s="380"/>
      <c r="AS12" s="379"/>
      <c r="AT12" s="380"/>
      <c r="AU12" s="380"/>
      <c r="AV12" s="380"/>
      <c r="AW12" s="20"/>
      <c r="AX12" s="21"/>
      <c r="AY12" s="20"/>
      <c r="AZ12" s="21"/>
    </row>
    <row r="13" spans="1:52" ht="13.15" customHeight="1">
      <c r="B13" s="194"/>
      <c r="C13" s="194"/>
      <c r="D13" s="194"/>
      <c r="E13" s="194"/>
      <c r="F13" s="194"/>
      <c r="G13" s="215"/>
      <c r="H13" s="127"/>
      <c r="I13" s="126"/>
      <c r="J13" s="216"/>
      <c r="K13" s="574"/>
      <c r="L13" s="530"/>
      <c r="M13" s="531"/>
      <c r="N13" s="532"/>
      <c r="O13" s="531"/>
      <c r="P13" s="532"/>
      <c r="Q13" s="531"/>
      <c r="R13" s="532"/>
      <c r="S13" s="531"/>
      <c r="T13" s="532"/>
      <c r="U13" s="531"/>
      <c r="V13" s="224"/>
      <c r="W13" s="786"/>
      <c r="X13" s="771"/>
      <c r="Y13" s="770"/>
      <c r="Z13" s="771"/>
      <c r="AA13" s="770"/>
      <c r="AB13" s="771"/>
      <c r="AC13" s="770"/>
      <c r="AD13" s="771"/>
      <c r="AE13" s="770"/>
      <c r="AF13" s="771"/>
      <c r="AG13" s="770"/>
      <c r="AH13" s="772"/>
      <c r="AI13" s="443"/>
      <c r="AJ13" s="400"/>
      <c r="AK13" s="401"/>
      <c r="AL13" s="400"/>
      <c r="AM13" s="401"/>
      <c r="AN13" s="400"/>
      <c r="AO13" s="401"/>
      <c r="AP13" s="400"/>
      <c r="AQ13" s="401"/>
      <c r="AR13" s="400"/>
      <c r="AS13" s="401"/>
      <c r="AT13" s="400"/>
      <c r="AU13" s="400"/>
      <c r="AV13" s="400"/>
      <c r="AW13" s="132"/>
      <c r="AX13" s="133"/>
      <c r="AY13" s="132"/>
      <c r="AZ13" s="133"/>
    </row>
    <row r="14" spans="1:52" ht="13.15" customHeight="1">
      <c r="B14" s="194"/>
      <c r="C14" s="194"/>
      <c r="D14" s="194"/>
      <c r="E14" s="194"/>
      <c r="F14" s="194"/>
      <c r="G14" s="215"/>
      <c r="H14" s="127"/>
      <c r="I14" s="126"/>
      <c r="J14" s="216"/>
      <c r="K14" s="223"/>
      <c r="L14" s="15"/>
      <c r="M14" s="128"/>
      <c r="N14" s="129"/>
      <c r="O14" s="128"/>
      <c r="P14" s="129"/>
      <c r="Q14" s="128"/>
      <c r="R14" s="129"/>
      <c r="S14" s="128"/>
      <c r="T14" s="129"/>
      <c r="U14" s="128"/>
      <c r="V14" s="224"/>
      <c r="W14" s="786"/>
      <c r="X14" s="771"/>
      <c r="Y14" s="770"/>
      <c r="Z14" s="771"/>
      <c r="AA14" s="770"/>
      <c r="AB14" s="771"/>
      <c r="AC14" s="770"/>
      <c r="AD14" s="771"/>
      <c r="AE14" s="770"/>
      <c r="AF14" s="771"/>
      <c r="AG14" s="770"/>
      <c r="AH14" s="772"/>
      <c r="AI14" s="443"/>
      <c r="AJ14" s="400"/>
      <c r="AK14" s="401"/>
      <c r="AL14" s="400"/>
      <c r="AM14" s="401"/>
      <c r="AN14" s="400"/>
      <c r="AO14" s="401"/>
      <c r="AP14" s="400"/>
      <c r="AQ14" s="401"/>
      <c r="AR14" s="400"/>
      <c r="AS14" s="401"/>
      <c r="AT14" s="400"/>
      <c r="AU14" s="400"/>
      <c r="AV14" s="400"/>
      <c r="AW14" s="132"/>
      <c r="AX14" s="133"/>
      <c r="AY14" s="20"/>
      <c r="AZ14" s="21"/>
    </row>
    <row r="15" spans="1:52" ht="13.15" customHeight="1">
      <c r="B15" s="194"/>
      <c r="C15" s="194"/>
      <c r="D15" s="194"/>
      <c r="E15" s="194"/>
      <c r="F15" s="194"/>
      <c r="G15" s="215"/>
      <c r="H15" s="127"/>
      <c r="I15" s="126"/>
      <c r="J15" s="216"/>
      <c r="K15" s="223"/>
      <c r="L15" s="15"/>
      <c r="M15" s="128"/>
      <c r="N15" s="129"/>
      <c r="O15" s="128"/>
      <c r="P15" s="129"/>
      <c r="Q15" s="128"/>
      <c r="R15" s="129"/>
      <c r="S15" s="128"/>
      <c r="T15" s="129"/>
      <c r="U15" s="128"/>
      <c r="V15" s="224"/>
      <c r="W15" s="786"/>
      <c r="X15" s="771"/>
      <c r="Y15" s="770"/>
      <c r="Z15" s="771"/>
      <c r="AA15" s="770"/>
      <c r="AB15" s="771"/>
      <c r="AC15" s="770"/>
      <c r="AD15" s="771"/>
      <c r="AE15" s="770"/>
      <c r="AF15" s="771"/>
      <c r="AG15" s="770"/>
      <c r="AH15" s="772"/>
      <c r="AI15" s="443"/>
      <c r="AJ15" s="400"/>
      <c r="AK15" s="401"/>
      <c r="AL15" s="400"/>
      <c r="AM15" s="401"/>
      <c r="AN15" s="400"/>
      <c r="AO15" s="401"/>
      <c r="AP15" s="400"/>
      <c r="AQ15" s="401"/>
      <c r="AR15" s="400"/>
      <c r="AS15" s="401"/>
      <c r="AT15" s="400"/>
      <c r="AU15" s="400"/>
      <c r="AV15" s="400"/>
      <c r="AW15" s="132"/>
      <c r="AX15" s="133"/>
      <c r="AY15" s="132"/>
      <c r="AZ15" s="133"/>
    </row>
    <row r="16" spans="1:52" ht="13.15" customHeight="1">
      <c r="B16" s="194"/>
      <c r="C16" s="194"/>
      <c r="D16" s="194"/>
      <c r="E16" s="194"/>
      <c r="F16" s="194"/>
      <c r="G16" s="215"/>
      <c r="H16" s="127"/>
      <c r="I16" s="126"/>
      <c r="J16" s="216"/>
      <c r="K16" s="223"/>
      <c r="L16" s="15"/>
      <c r="M16" s="128"/>
      <c r="N16" s="129"/>
      <c r="O16" s="128"/>
      <c r="P16" s="129"/>
      <c r="Q16" s="128"/>
      <c r="R16" s="129"/>
      <c r="S16" s="128"/>
      <c r="T16" s="129"/>
      <c r="U16" s="128"/>
      <c r="V16" s="224"/>
      <c r="W16" s="786"/>
      <c r="X16" s="771"/>
      <c r="Y16" s="770"/>
      <c r="Z16" s="771"/>
      <c r="AA16" s="770"/>
      <c r="AB16" s="771"/>
      <c r="AC16" s="770"/>
      <c r="AD16" s="771"/>
      <c r="AE16" s="770"/>
      <c r="AF16" s="771"/>
      <c r="AG16" s="770"/>
      <c r="AH16" s="772"/>
      <c r="AI16" s="443"/>
      <c r="AJ16" s="400"/>
      <c r="AK16" s="401"/>
      <c r="AL16" s="400"/>
      <c r="AM16" s="401"/>
      <c r="AN16" s="400"/>
      <c r="AO16" s="401"/>
      <c r="AP16" s="400"/>
      <c r="AQ16" s="401"/>
      <c r="AR16" s="400"/>
      <c r="AS16" s="401"/>
      <c r="AT16" s="400"/>
      <c r="AU16" s="400"/>
      <c r="AV16" s="400"/>
      <c r="AW16" s="132"/>
      <c r="AX16" s="133"/>
      <c r="AY16" s="132"/>
      <c r="AZ16" s="133"/>
    </row>
    <row r="17" spans="2:52" ht="13.15" customHeight="1" thickBot="1">
      <c r="B17" s="195"/>
      <c r="C17" s="195"/>
      <c r="D17" s="195"/>
      <c r="E17" s="195"/>
      <c r="F17" s="195"/>
      <c r="G17" s="231"/>
      <c r="H17" s="232"/>
      <c r="I17" s="233"/>
      <c r="J17" s="234"/>
      <c r="K17" s="237"/>
      <c r="L17" s="26"/>
      <c r="M17" s="238"/>
      <c r="N17" s="239"/>
      <c r="O17" s="238"/>
      <c r="P17" s="239"/>
      <c r="Q17" s="238"/>
      <c r="R17" s="239"/>
      <c r="S17" s="238"/>
      <c r="T17" s="239"/>
      <c r="U17" s="238"/>
      <c r="V17" s="240"/>
      <c r="W17" s="787"/>
      <c r="X17" s="779"/>
      <c r="Y17" s="778"/>
      <c r="Z17" s="779"/>
      <c r="AA17" s="778"/>
      <c r="AB17" s="779"/>
      <c r="AC17" s="778"/>
      <c r="AD17" s="779"/>
      <c r="AE17" s="778"/>
      <c r="AF17" s="779"/>
      <c r="AG17" s="778"/>
      <c r="AH17" s="780"/>
      <c r="AI17" s="443"/>
      <c r="AJ17" s="400"/>
      <c r="AK17" s="401"/>
      <c r="AL17" s="400"/>
      <c r="AM17" s="401"/>
      <c r="AN17" s="400"/>
      <c r="AO17" s="401"/>
      <c r="AP17" s="400"/>
      <c r="AQ17" s="401"/>
      <c r="AR17" s="400"/>
      <c r="AS17" s="401"/>
      <c r="AT17" s="400"/>
      <c r="AU17" s="400"/>
      <c r="AV17" s="400"/>
      <c r="AW17" s="132"/>
      <c r="AX17" s="133"/>
      <c r="AY17" s="132"/>
      <c r="AZ17" s="133"/>
    </row>
    <row r="18" spans="2:52" ht="13.15" customHeight="1">
      <c r="B18" s="6"/>
      <c r="C18" s="6"/>
      <c r="D18" s="5"/>
      <c r="E18" s="5"/>
      <c r="F18" s="5"/>
    </row>
    <row r="19" spans="2:52" ht="13.15" customHeight="1">
      <c r="B19" s="6"/>
      <c r="C19" s="6"/>
      <c r="D19" s="5"/>
      <c r="E19" s="5"/>
      <c r="F19" s="5"/>
    </row>
    <row r="20" spans="2:52" ht="13.15" customHeight="1">
      <c r="B20" s="6"/>
      <c r="C20" s="6"/>
      <c r="D20" s="5"/>
      <c r="E20" s="5"/>
      <c r="F20" s="5"/>
    </row>
    <row r="21" spans="2:52" ht="13.15" customHeight="1">
      <c r="B21" s="6"/>
      <c r="C21" s="6"/>
      <c r="D21" s="5"/>
      <c r="E21" s="5"/>
      <c r="F21" s="5"/>
    </row>
    <row r="22" spans="2:52" ht="13.15" customHeight="1">
      <c r="B22" s="6"/>
      <c r="C22" s="6"/>
      <c r="D22" s="5"/>
      <c r="E22" s="5"/>
      <c r="F22" s="5"/>
    </row>
    <row r="23" spans="2:52" ht="13.15" customHeight="1">
      <c r="B23" s="6"/>
      <c r="C23" s="6"/>
      <c r="D23" s="5"/>
      <c r="E23" s="5"/>
      <c r="F23" s="5"/>
    </row>
    <row r="24" spans="2:52" ht="13.15" customHeight="1">
      <c r="B24" s="6"/>
      <c r="C24" s="6"/>
      <c r="D24" s="5"/>
      <c r="E24" s="5"/>
      <c r="F24" s="5"/>
    </row>
    <row r="25" spans="2:52" ht="13.15" customHeight="1">
      <c r="B25" s="6"/>
      <c r="C25" s="6"/>
      <c r="D25" s="5"/>
      <c r="E25" s="5"/>
      <c r="F25" s="5"/>
    </row>
    <row r="26" spans="2:52" ht="13.15" customHeight="1">
      <c r="B26" s="6"/>
      <c r="C26" s="6"/>
      <c r="D26" s="5"/>
      <c r="E26" s="5"/>
      <c r="F26" s="5"/>
    </row>
    <row r="27" spans="2:52" ht="13.15" customHeight="1">
      <c r="B27" s="6"/>
      <c r="C27" s="6"/>
      <c r="D27" s="5"/>
      <c r="E27" s="5"/>
      <c r="F27" s="5"/>
    </row>
    <row r="28" spans="2:52" ht="13.15" customHeight="1">
      <c r="B28" s="6"/>
      <c r="C28" s="6"/>
      <c r="D28" s="5"/>
      <c r="E28" s="5"/>
      <c r="F28" s="5"/>
    </row>
    <row r="29" spans="2:52" ht="13.15" customHeight="1">
      <c r="B29" s="6"/>
      <c r="C29" s="6"/>
      <c r="D29" s="5"/>
      <c r="E29" s="5"/>
      <c r="F29" s="5"/>
    </row>
    <row r="30" spans="2:52" ht="13.15" customHeight="1">
      <c r="B30" s="6"/>
      <c r="C30" s="6"/>
      <c r="D30" s="5"/>
      <c r="E30" s="5"/>
      <c r="F30" s="5"/>
    </row>
    <row r="31" spans="2:52" ht="13.15" customHeight="1">
      <c r="B31" s="6"/>
      <c r="C31" s="6"/>
      <c r="D31" s="5"/>
      <c r="E31" s="5"/>
      <c r="F31" s="5"/>
    </row>
    <row r="32" spans="2:52" ht="13.15" customHeight="1">
      <c r="B32" s="6"/>
      <c r="C32" s="6"/>
      <c r="D32" s="5"/>
      <c r="E32" s="5"/>
      <c r="F32" s="5"/>
    </row>
    <row r="33" spans="2:52" ht="13.15" customHeight="1">
      <c r="B33" s="6"/>
      <c r="C33" s="6"/>
      <c r="D33" s="5"/>
      <c r="E33" s="5"/>
      <c r="F33" s="5"/>
    </row>
    <row r="34" spans="2:52" ht="13.15" customHeight="1">
      <c r="B34" s="22"/>
      <c r="C34" s="22"/>
      <c r="D34" s="5"/>
      <c r="E34" s="5"/>
      <c r="F34" s="5"/>
    </row>
    <row r="35" spans="2:52" ht="13.15" customHeight="1">
      <c r="B35" s="6"/>
      <c r="C35" s="6"/>
      <c r="D35" s="5"/>
      <c r="E35" s="5"/>
      <c r="F35" s="5"/>
    </row>
    <row r="36" spans="2:52" ht="13.15" customHeight="1">
      <c r="B36" s="6"/>
      <c r="C36" s="6"/>
      <c r="D36" s="5"/>
      <c r="E36" s="5"/>
      <c r="F36" s="5"/>
    </row>
    <row r="37" spans="2:52" ht="13.15" customHeight="1">
      <c r="B37" s="6"/>
      <c r="C37" s="6"/>
      <c r="D37" s="5"/>
      <c r="E37" s="5"/>
      <c r="F37" s="5"/>
    </row>
    <row r="38" spans="2:52" ht="13.15" customHeight="1">
      <c r="B38" s="6"/>
      <c r="C38" s="6"/>
      <c r="D38" s="5"/>
      <c r="E38" s="5"/>
      <c r="F38" s="5"/>
    </row>
    <row r="39" spans="2:52" s="4" customFormat="1" ht="13.15" customHeight="1">
      <c r="B39" s="6"/>
      <c r="C39" s="6"/>
      <c r="D39" s="5"/>
      <c r="E39" s="5"/>
      <c r="F39" s="5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2:52" ht="13.15" customHeight="1">
      <c r="B40" s="6"/>
      <c r="C40" s="6"/>
      <c r="D40" s="7"/>
      <c r="E40" s="7"/>
      <c r="F40" s="7"/>
    </row>
    <row r="41" spans="2:52" s="3" customFormat="1" ht="13.15" customHeight="1">
      <c r="B41" s="6"/>
      <c r="C41" s="6"/>
      <c r="D41" s="5"/>
      <c r="E41" s="5"/>
      <c r="F41" s="5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2:52" ht="13.15" customHeight="1">
      <c r="B42" s="6"/>
      <c r="C42" s="6"/>
      <c r="D42" s="5"/>
      <c r="E42" s="5"/>
      <c r="F42" s="5"/>
    </row>
    <row r="43" spans="2:52" ht="13.15" customHeight="1">
      <c r="B43" s="6"/>
      <c r="C43" s="6"/>
      <c r="D43" s="5"/>
      <c r="E43" s="5"/>
      <c r="F43" s="5"/>
    </row>
    <row r="44" spans="2:52" ht="13.15" customHeight="1">
      <c r="B44" s="6"/>
      <c r="C44" s="6"/>
      <c r="D44" s="5"/>
      <c r="E44" s="5"/>
      <c r="F44" s="5"/>
    </row>
    <row r="45" spans="2:52" ht="13.15" customHeight="1">
      <c r="B45" s="6"/>
      <c r="C45" s="6"/>
      <c r="D45" s="5"/>
      <c r="E45" s="5"/>
      <c r="F45" s="5"/>
    </row>
    <row r="46" spans="2:52" ht="13.15" customHeight="1">
      <c r="B46" s="6"/>
      <c r="C46" s="6"/>
      <c r="D46" s="5"/>
      <c r="E46" s="5"/>
      <c r="F46" s="5"/>
    </row>
    <row r="47" spans="2:52" ht="13.15" customHeight="1">
      <c r="B47" s="6"/>
      <c r="C47" s="6"/>
      <c r="D47" s="5"/>
      <c r="E47" s="5"/>
      <c r="F47" s="5"/>
    </row>
    <row r="48" spans="2:52" ht="13.15" customHeight="1">
      <c r="B48" s="6"/>
      <c r="C48" s="6"/>
      <c r="D48" s="5"/>
      <c r="E48" s="5"/>
      <c r="F48" s="5"/>
    </row>
    <row r="49" spans="2:6" ht="13.15" customHeight="1">
      <c r="B49" s="6"/>
      <c r="C49" s="6"/>
      <c r="D49" s="5"/>
      <c r="E49" s="5"/>
      <c r="F49" s="5"/>
    </row>
    <row r="50" spans="2:6" ht="13.15" customHeight="1">
      <c r="B50" s="6"/>
      <c r="C50" s="6"/>
      <c r="D50" s="5"/>
      <c r="E50" s="5"/>
      <c r="F50" s="5"/>
    </row>
    <row r="51" spans="2:6" ht="13.15" customHeight="1">
      <c r="B51" s="6"/>
      <c r="C51" s="6"/>
      <c r="D51" s="5"/>
      <c r="E51" s="5"/>
      <c r="F51" s="5"/>
    </row>
    <row r="52" spans="2:6" ht="13.15" customHeight="1">
      <c r="B52" s="6"/>
      <c r="C52" s="6"/>
      <c r="D52" s="5"/>
      <c r="E52" s="5"/>
      <c r="F52" s="5"/>
    </row>
    <row r="53" spans="2:6" ht="13.15" customHeight="1">
      <c r="B53" s="6"/>
      <c r="C53" s="6"/>
      <c r="D53" s="5"/>
      <c r="E53" s="5"/>
      <c r="F53" s="5"/>
    </row>
    <row r="54" spans="2:6" ht="13.15" customHeight="1">
      <c r="B54" s="6"/>
      <c r="C54" s="6"/>
      <c r="D54" s="5"/>
      <c r="E54" s="5"/>
      <c r="F54" s="5"/>
    </row>
    <row r="55" spans="2:6" ht="13.15" customHeight="1">
      <c r="B55" s="6"/>
      <c r="C55" s="6"/>
      <c r="D55" s="5"/>
      <c r="E55" s="5"/>
      <c r="F55" s="5"/>
    </row>
    <row r="56" spans="2:6" ht="13.15" customHeight="1">
      <c r="B56" s="6"/>
      <c r="C56" s="6"/>
      <c r="D56" s="5"/>
      <c r="E56" s="5"/>
      <c r="F56" s="5"/>
    </row>
    <row r="57" spans="2:6" ht="13.15" customHeight="1">
      <c r="B57" s="6"/>
      <c r="C57" s="6"/>
      <c r="D57" s="5"/>
      <c r="E57" s="5"/>
      <c r="F57" s="5"/>
    </row>
    <row r="58" spans="2:6" ht="13.15" customHeight="1">
      <c r="B58" s="6"/>
      <c r="C58" s="6"/>
      <c r="D58" s="5"/>
      <c r="E58" s="5"/>
      <c r="F58" s="5"/>
    </row>
    <row r="59" spans="2:6" ht="13.15" customHeight="1">
      <c r="B59" s="6"/>
      <c r="C59" s="6"/>
      <c r="D59" s="5"/>
      <c r="E59" s="5"/>
      <c r="F59" s="5"/>
    </row>
    <row r="60" spans="2:6" ht="13.15" customHeight="1">
      <c r="B60" s="6"/>
      <c r="C60" s="6"/>
      <c r="D60" s="5"/>
      <c r="E60" s="5"/>
      <c r="F60" s="5"/>
    </row>
    <row r="61" spans="2:6" ht="13.15" customHeight="1">
      <c r="B61" s="6"/>
      <c r="C61" s="6"/>
      <c r="D61" s="5"/>
      <c r="E61" s="5"/>
      <c r="F61" s="5"/>
    </row>
    <row r="62" spans="2:6" ht="13.15" customHeight="1">
      <c r="B62" s="6"/>
      <c r="C62" s="6"/>
      <c r="D62" s="5"/>
      <c r="E62" s="5"/>
      <c r="F62" s="5"/>
    </row>
    <row r="63" spans="2:6" ht="13.15" customHeight="1">
      <c r="B63" s="6"/>
      <c r="C63" s="6"/>
      <c r="D63" s="5"/>
      <c r="E63" s="5"/>
      <c r="F63" s="5"/>
    </row>
    <row r="64" spans="2:6" ht="13.15" customHeight="1">
      <c r="B64" s="6"/>
      <c r="C64" s="6"/>
      <c r="D64" s="5"/>
      <c r="E64" s="5"/>
      <c r="F64" s="5"/>
    </row>
    <row r="65" spans="2:6" ht="13.15" customHeight="1">
      <c r="B65" s="6"/>
      <c r="C65" s="6"/>
      <c r="D65" s="5"/>
      <c r="E65" s="5"/>
      <c r="F65" s="5"/>
    </row>
    <row r="66" spans="2:6" ht="13.15" customHeight="1">
      <c r="B66" s="6"/>
      <c r="C66" s="6"/>
      <c r="D66" s="5"/>
      <c r="E66" s="5"/>
      <c r="F66" s="5"/>
    </row>
    <row r="67" spans="2:6" ht="13.15" customHeight="1">
      <c r="B67" s="6"/>
      <c r="C67" s="6"/>
      <c r="D67" s="5"/>
      <c r="E67" s="5"/>
      <c r="F67" s="5"/>
    </row>
    <row r="68" spans="2:6" ht="13.15" customHeight="1">
      <c r="B68" s="6"/>
      <c r="C68" s="6"/>
      <c r="D68" s="5"/>
      <c r="E68" s="5"/>
      <c r="F68" s="5"/>
    </row>
    <row r="69" spans="2:6" ht="13.15" customHeight="1">
      <c r="B69" s="6"/>
      <c r="C69" s="6"/>
      <c r="D69" s="5"/>
      <c r="E69" s="5"/>
      <c r="F69" s="5"/>
    </row>
    <row r="70" spans="2:6" ht="13.15" customHeight="1">
      <c r="B70" s="6"/>
      <c r="C70" s="6"/>
      <c r="D70" s="5"/>
      <c r="E70" s="5"/>
      <c r="F70" s="5"/>
    </row>
    <row r="71" spans="2:6" ht="13.15" customHeight="1">
      <c r="B71" s="6"/>
      <c r="C71" s="6"/>
      <c r="D71" s="5"/>
      <c r="E71" s="5"/>
      <c r="F71" s="5"/>
    </row>
    <row r="72" spans="2:6" ht="13.15" customHeight="1">
      <c r="B72" s="6"/>
      <c r="C72" s="6"/>
      <c r="D72" s="5"/>
      <c r="E72" s="5"/>
      <c r="F72" s="5"/>
    </row>
    <row r="73" spans="2:6" ht="13.15" customHeight="1">
      <c r="B73" s="6"/>
      <c r="C73" s="6"/>
      <c r="D73" s="5"/>
      <c r="E73" s="5"/>
      <c r="F73" s="5"/>
    </row>
    <row r="74" spans="2:6" ht="13.15" customHeight="1">
      <c r="B74" s="6"/>
      <c r="C74" s="6"/>
      <c r="D74" s="5"/>
      <c r="E74" s="5"/>
      <c r="F74" s="5"/>
    </row>
    <row r="75" spans="2:6" ht="13.15" customHeight="1">
      <c r="B75" s="6"/>
      <c r="C75" s="6"/>
      <c r="D75" s="5"/>
      <c r="E75" s="5"/>
      <c r="F75" s="5"/>
    </row>
    <row r="76" spans="2:6" ht="13.15" customHeight="1">
      <c r="B76" s="6"/>
      <c r="C76" s="6"/>
      <c r="D76" s="5"/>
      <c r="E76" s="5"/>
      <c r="F76" s="5"/>
    </row>
    <row r="77" spans="2:6" ht="13.15" customHeight="1">
      <c r="B77" s="6"/>
      <c r="C77" s="6"/>
      <c r="D77" s="5"/>
      <c r="E77" s="5"/>
      <c r="F77" s="5"/>
    </row>
    <row r="78" spans="2:6" ht="13.15" customHeight="1">
      <c r="B78" s="6"/>
      <c r="C78" s="6"/>
      <c r="D78" s="5"/>
      <c r="E78" s="5"/>
      <c r="F78" s="5"/>
    </row>
    <row r="79" spans="2:6" ht="13.15" customHeight="1">
      <c r="B79" s="6"/>
      <c r="C79" s="6"/>
      <c r="D79" s="5"/>
      <c r="E79" s="5"/>
      <c r="F79" s="5"/>
    </row>
    <row r="80" spans="2:6" ht="13.15" customHeight="1">
      <c r="B80" s="6"/>
      <c r="C80" s="6"/>
      <c r="D80" s="5"/>
      <c r="E80" s="5"/>
      <c r="F80" s="5"/>
    </row>
    <row r="81" spans="2:52" ht="13.15" customHeight="1">
      <c r="B81" s="6"/>
      <c r="C81" s="6"/>
      <c r="D81" s="5"/>
      <c r="E81" s="5"/>
      <c r="F81" s="5"/>
    </row>
    <row r="82" spans="2:52" ht="13.15" customHeight="1">
      <c r="B82" s="6"/>
      <c r="C82" s="6"/>
      <c r="D82" s="5"/>
      <c r="E82" s="5"/>
      <c r="F82" s="5"/>
    </row>
    <row r="83" spans="2:52" ht="13.15" customHeight="1">
      <c r="B83" s="6"/>
      <c r="C83" s="6"/>
      <c r="D83" s="5"/>
      <c r="E83" s="5"/>
      <c r="F83" s="5"/>
    </row>
    <row r="84" spans="2:52" ht="13.15" customHeight="1">
      <c r="B84" s="6"/>
      <c r="C84" s="6"/>
      <c r="D84" s="5"/>
      <c r="E84" s="5"/>
      <c r="F84" s="5"/>
    </row>
    <row r="85" spans="2:52" ht="13.15" customHeight="1">
      <c r="B85" s="6"/>
      <c r="C85" s="6"/>
      <c r="D85" s="5"/>
      <c r="E85" s="5"/>
      <c r="F85" s="5"/>
    </row>
    <row r="86" spans="2:52" ht="13.15" customHeight="1">
      <c r="B86" s="6"/>
      <c r="C86" s="6"/>
      <c r="D86" s="5"/>
      <c r="E86" s="5"/>
      <c r="F86" s="5"/>
    </row>
    <row r="87" spans="2:52" ht="13.15" customHeight="1">
      <c r="B87" s="6"/>
      <c r="C87" s="6"/>
      <c r="D87" s="5"/>
      <c r="E87" s="5"/>
      <c r="F87" s="5"/>
    </row>
    <row r="88" spans="2:52" ht="13.15" customHeight="1">
      <c r="B88" s="6"/>
      <c r="C88" s="6"/>
      <c r="D88" s="5"/>
      <c r="E88" s="5"/>
      <c r="F88" s="5"/>
    </row>
    <row r="89" spans="2:52" ht="13.15" customHeight="1">
      <c r="B89" s="6"/>
      <c r="C89" s="6"/>
      <c r="D89" s="5"/>
      <c r="E89" s="5"/>
      <c r="F89" s="5"/>
    </row>
    <row r="90" spans="2:52" ht="13.15" customHeight="1">
      <c r="B90" s="22"/>
      <c r="C90" s="22"/>
      <c r="D90" s="5"/>
      <c r="E90" s="5"/>
      <c r="F90" s="5"/>
    </row>
    <row r="91" spans="2:52" ht="13.15" customHeight="1">
      <c r="B91" s="6"/>
      <c r="C91" s="6"/>
      <c r="D91" s="5"/>
      <c r="E91" s="5"/>
      <c r="F91" s="5"/>
    </row>
    <row r="92" spans="2:52" ht="13.15" customHeight="1">
      <c r="B92" s="6"/>
      <c r="C92" s="6"/>
      <c r="D92" s="5"/>
      <c r="E92" s="5"/>
      <c r="F92" s="5"/>
    </row>
    <row r="93" spans="2:52" ht="13.15" customHeight="1">
      <c r="B93" s="6"/>
      <c r="C93" s="6"/>
      <c r="D93" s="5"/>
      <c r="E93" s="5"/>
      <c r="F93" s="5"/>
    </row>
    <row r="94" spans="2:52" ht="13.15" customHeight="1">
      <c r="B94" s="6"/>
      <c r="C94" s="6"/>
      <c r="D94" s="5"/>
      <c r="E94" s="5"/>
      <c r="F94" s="5"/>
    </row>
    <row r="95" spans="2:52" s="4" customFormat="1" ht="13.15" customHeight="1">
      <c r="B95" s="6"/>
      <c r="C95" s="6"/>
      <c r="D95" s="5"/>
      <c r="E95" s="5"/>
      <c r="F95" s="5"/>
      <c r="G95" s="1"/>
      <c r="H95" s="1"/>
      <c r="I95" s="1"/>
      <c r="J95" s="1"/>
      <c r="K95" s="1"/>
      <c r="L95" s="1"/>
      <c r="M95" s="1"/>
      <c r="N95" s="9"/>
      <c r="O95" s="1"/>
      <c r="P95" s="1"/>
      <c r="Q95" s="1"/>
      <c r="R95" s="1"/>
      <c r="S95" s="1"/>
      <c r="T95" s="1"/>
      <c r="U95" s="1"/>
      <c r="V95" s="1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2:52" ht="13.15" customHeight="1">
      <c r="B96" s="6"/>
      <c r="C96" s="6"/>
      <c r="D96" s="7"/>
      <c r="E96" s="7"/>
      <c r="F96" s="7"/>
    </row>
    <row r="97" spans="2:52" ht="13.15" customHeight="1">
      <c r="B97" s="6"/>
      <c r="C97" s="6"/>
      <c r="D97" s="5"/>
      <c r="E97" s="5"/>
      <c r="F97" s="5"/>
    </row>
    <row r="98" spans="2:52" s="3" customFormat="1" ht="13.15" customHeight="1">
      <c r="B98" s="6"/>
      <c r="C98" s="6"/>
      <c r="D98" s="5"/>
      <c r="E98" s="5"/>
      <c r="F98" s="5"/>
      <c r="G98" s="1"/>
      <c r="H98" s="1"/>
      <c r="I98" s="1"/>
      <c r="J98" s="1"/>
      <c r="K98" s="1"/>
      <c r="L98" s="1"/>
      <c r="M98" s="1"/>
      <c r="N98" s="9"/>
      <c r="O98" s="1"/>
      <c r="P98" s="1"/>
      <c r="Q98" s="1"/>
      <c r="R98" s="1"/>
      <c r="S98" s="1"/>
      <c r="T98" s="1"/>
      <c r="U98" s="1"/>
      <c r="V98" s="1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2:52" ht="13.15" customHeight="1">
      <c r="B99" s="6"/>
      <c r="C99" s="6"/>
      <c r="D99" s="5"/>
      <c r="E99" s="5"/>
      <c r="F99" s="5"/>
    </row>
    <row r="100" spans="2:52" ht="13.15" customHeight="1">
      <c r="B100" s="6"/>
      <c r="C100" s="6"/>
      <c r="D100" s="5"/>
      <c r="E100" s="5"/>
      <c r="F100" s="5"/>
    </row>
    <row r="101" spans="2:52" ht="13.15" customHeight="1">
      <c r="B101" s="6"/>
      <c r="C101" s="6"/>
      <c r="D101" s="5"/>
      <c r="E101" s="5"/>
      <c r="F101" s="5"/>
    </row>
    <row r="102" spans="2:52" ht="13.15" customHeight="1">
      <c r="B102" s="6"/>
      <c r="C102" s="6"/>
      <c r="D102" s="5"/>
      <c r="E102" s="5"/>
      <c r="F102" s="5"/>
    </row>
    <row r="103" spans="2:52" ht="13.15" customHeight="1">
      <c r="B103" s="6"/>
      <c r="C103" s="6"/>
      <c r="D103" s="5"/>
      <c r="E103" s="5"/>
      <c r="F103" s="5"/>
    </row>
    <row r="104" spans="2:52" ht="13.15" customHeight="1">
      <c r="B104" s="6"/>
      <c r="C104" s="6"/>
      <c r="D104" s="5"/>
      <c r="E104" s="5"/>
      <c r="F104" s="5"/>
    </row>
    <row r="105" spans="2:52" ht="13.15" customHeight="1">
      <c r="B105" s="6"/>
      <c r="C105" s="6"/>
      <c r="D105" s="5"/>
      <c r="E105" s="5"/>
      <c r="F105" s="5"/>
    </row>
    <row r="106" spans="2:52" ht="13.15" customHeight="1">
      <c r="B106" s="6"/>
      <c r="C106" s="6"/>
      <c r="D106" s="5"/>
      <c r="E106" s="5"/>
      <c r="F106" s="5"/>
    </row>
    <row r="107" spans="2:52" ht="13.15" customHeight="1">
      <c r="B107" s="6"/>
      <c r="C107" s="6"/>
      <c r="D107" s="5"/>
      <c r="E107" s="5"/>
      <c r="F107" s="5"/>
    </row>
    <row r="108" spans="2:52" ht="13.15" customHeight="1">
      <c r="B108" s="6"/>
      <c r="C108" s="6"/>
      <c r="D108" s="5"/>
      <c r="E108" s="5"/>
      <c r="F108" s="5"/>
    </row>
    <row r="109" spans="2:52" ht="13.15" customHeight="1">
      <c r="B109" s="6"/>
      <c r="C109" s="6"/>
      <c r="D109" s="5"/>
      <c r="E109" s="5"/>
      <c r="F109" s="5"/>
    </row>
    <row r="110" spans="2:52" ht="13.15" customHeight="1">
      <c r="B110" s="6"/>
      <c r="C110" s="6"/>
      <c r="D110" s="5"/>
      <c r="E110" s="5"/>
      <c r="F110" s="5"/>
    </row>
    <row r="111" spans="2:52" ht="13.15" customHeight="1">
      <c r="B111" s="6"/>
      <c r="C111" s="6"/>
      <c r="D111" s="5"/>
      <c r="E111" s="5"/>
      <c r="F111" s="5"/>
    </row>
    <row r="112" spans="2:52" ht="13.15" customHeight="1">
      <c r="B112" s="6"/>
      <c r="C112" s="6"/>
      <c r="D112" s="5"/>
      <c r="E112" s="5"/>
      <c r="F112" s="5"/>
    </row>
    <row r="113" spans="2:6" ht="13.15" customHeight="1">
      <c r="B113" s="6"/>
      <c r="C113" s="6"/>
      <c r="D113" s="5"/>
      <c r="E113" s="5"/>
      <c r="F113" s="5"/>
    </row>
    <row r="114" spans="2:6" ht="13.15" customHeight="1">
      <c r="B114" s="6"/>
      <c r="C114" s="6"/>
      <c r="D114" s="5"/>
      <c r="E114" s="5"/>
      <c r="F114" s="5"/>
    </row>
    <row r="115" spans="2:6" ht="13.15" customHeight="1">
      <c r="B115" s="6"/>
      <c r="C115" s="6"/>
      <c r="D115" s="5"/>
      <c r="E115" s="5"/>
      <c r="F115" s="5"/>
    </row>
    <row r="116" spans="2:6" ht="13.15" customHeight="1">
      <c r="B116" s="6"/>
      <c r="C116" s="6"/>
      <c r="D116" s="5"/>
      <c r="E116" s="5"/>
      <c r="F116" s="5"/>
    </row>
    <row r="117" spans="2:6" ht="13.15" customHeight="1">
      <c r="B117" s="6"/>
      <c r="C117" s="6"/>
      <c r="D117" s="5"/>
      <c r="E117" s="5"/>
      <c r="F117" s="5"/>
    </row>
    <row r="118" spans="2:6" ht="13.15" customHeight="1">
      <c r="B118" s="6"/>
      <c r="C118" s="6"/>
      <c r="D118" s="5"/>
      <c r="E118" s="5"/>
      <c r="F118" s="5"/>
    </row>
    <row r="119" spans="2:6" ht="13.15" customHeight="1">
      <c r="B119" s="6"/>
      <c r="C119" s="6"/>
      <c r="D119" s="5"/>
      <c r="E119" s="5"/>
      <c r="F119" s="5"/>
    </row>
    <row r="120" spans="2:6" ht="13.15" customHeight="1">
      <c r="B120" s="6"/>
      <c r="C120" s="6"/>
      <c r="D120" s="5"/>
      <c r="E120" s="5"/>
      <c r="F120" s="5"/>
    </row>
    <row r="121" spans="2:6" ht="13.15" customHeight="1">
      <c r="B121" s="6"/>
      <c r="C121" s="6"/>
      <c r="D121" s="5"/>
      <c r="E121" s="5"/>
      <c r="F121" s="5"/>
    </row>
    <row r="122" spans="2:6" ht="13.15" customHeight="1">
      <c r="B122" s="6"/>
      <c r="C122" s="6"/>
      <c r="D122" s="5"/>
      <c r="E122" s="5"/>
      <c r="F122" s="5"/>
    </row>
    <row r="123" spans="2:6" ht="13.15" customHeight="1">
      <c r="B123" s="6"/>
      <c r="C123" s="6"/>
      <c r="D123" s="5"/>
      <c r="E123" s="5"/>
      <c r="F123" s="5"/>
    </row>
    <row r="124" spans="2:6" ht="13.15" customHeight="1">
      <c r="B124" s="6"/>
      <c r="C124" s="6"/>
      <c r="D124" s="5"/>
      <c r="E124" s="5"/>
      <c r="F124" s="5"/>
    </row>
    <row r="125" spans="2:6" ht="13.15" customHeight="1">
      <c r="B125" s="6"/>
      <c r="C125" s="6"/>
      <c r="D125" s="5"/>
      <c r="E125" s="5"/>
      <c r="F125" s="5"/>
    </row>
    <row r="126" spans="2:6" ht="13.15" customHeight="1">
      <c r="B126" s="6"/>
      <c r="C126" s="6"/>
      <c r="D126" s="5"/>
      <c r="E126" s="5"/>
      <c r="F126" s="5"/>
    </row>
    <row r="127" spans="2:6" ht="13.15" customHeight="1">
      <c r="B127" s="6"/>
      <c r="C127" s="6"/>
      <c r="D127" s="5"/>
      <c r="E127" s="5"/>
      <c r="F127" s="5"/>
    </row>
    <row r="128" spans="2:6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6"/>
      <c r="C145" s="6"/>
      <c r="D145" s="5"/>
      <c r="E145" s="5"/>
      <c r="F145" s="5"/>
    </row>
    <row r="146" spans="2:6" ht="13.15" customHeight="1">
      <c r="B146" s="5"/>
      <c r="C146" s="5"/>
      <c r="D146" s="5"/>
      <c r="E146" s="5"/>
      <c r="F146" s="5"/>
    </row>
    <row r="147" spans="2:6" ht="13.15" customHeight="1">
      <c r="B147" s="5"/>
      <c r="C147" s="5"/>
      <c r="D147" s="5"/>
      <c r="E147" s="5"/>
      <c r="F147" s="5"/>
    </row>
    <row r="148" spans="2:6" ht="13.15" customHeight="1">
      <c r="B148" s="5"/>
      <c r="C148" s="5"/>
      <c r="D148" s="5"/>
      <c r="E148" s="5"/>
      <c r="F148" s="5"/>
    </row>
    <row r="149" spans="2:6" ht="13.15" customHeight="1">
      <c r="B149" s="5"/>
      <c r="C149" s="5"/>
      <c r="D149" s="5"/>
      <c r="E149" s="5"/>
      <c r="F149" s="5"/>
    </row>
    <row r="150" spans="2:6" ht="13.15" customHeight="1">
      <c r="B150" s="5"/>
      <c r="C150" s="5"/>
      <c r="D150" s="5"/>
      <c r="E150" s="5"/>
      <c r="F150" s="5"/>
    </row>
    <row r="151" spans="2:6" ht="13.15" customHeight="1">
      <c r="B151" s="5"/>
      <c r="C151" s="5"/>
      <c r="D151" s="5"/>
      <c r="E151" s="5"/>
      <c r="F151" s="5"/>
    </row>
    <row r="152" spans="2:6" ht="13.15" customHeight="1">
      <c r="B152" s="5"/>
      <c r="C152" s="5"/>
      <c r="D152" s="5"/>
      <c r="E152" s="5"/>
      <c r="F152" s="5"/>
    </row>
    <row r="153" spans="2:6" ht="13.15" customHeight="1">
      <c r="B153" s="5"/>
      <c r="C153" s="5"/>
      <c r="D153" s="5"/>
      <c r="E153" s="5"/>
      <c r="F153" s="5"/>
    </row>
    <row r="154" spans="2:6" ht="13.15" customHeight="1">
      <c r="B154" s="5"/>
      <c r="C154" s="5"/>
      <c r="D154" s="5"/>
      <c r="E154" s="5"/>
      <c r="F154" s="5"/>
    </row>
    <row r="155" spans="2:6" ht="13.15" customHeight="1">
      <c r="B155" s="5"/>
      <c r="C155" s="5"/>
      <c r="D155" s="5"/>
      <c r="E155" s="5"/>
      <c r="F155" s="5"/>
    </row>
    <row r="156" spans="2:6" ht="13.15" customHeight="1">
      <c r="B156" s="5"/>
      <c r="C156" s="5"/>
      <c r="D156" s="5"/>
      <c r="E156" s="5"/>
      <c r="F156" s="5"/>
    </row>
    <row r="157" spans="2:6" ht="13.15" customHeight="1">
      <c r="B157" s="5"/>
      <c r="C157" s="5"/>
      <c r="D157" s="5"/>
      <c r="E157" s="5"/>
      <c r="F157" s="5"/>
    </row>
    <row r="158" spans="2:6" ht="13.15" customHeight="1">
      <c r="B158" s="23"/>
      <c r="C158" s="23"/>
      <c r="D158" s="5"/>
      <c r="E158" s="5"/>
      <c r="F158" s="5"/>
    </row>
    <row r="159" spans="2:6" ht="13.15" customHeight="1">
      <c r="B159" s="23"/>
      <c r="C159" s="23"/>
      <c r="D159" s="5"/>
      <c r="E159" s="5"/>
      <c r="F159" s="5"/>
    </row>
    <row r="160" spans="2:6" ht="13.15" customHeight="1">
      <c r="B160" s="23"/>
      <c r="C160" s="23"/>
      <c r="D160" s="5"/>
      <c r="E160" s="5"/>
      <c r="F160" s="5"/>
    </row>
    <row r="161" spans="2:6" ht="13.15" customHeight="1">
      <c r="B161" s="23"/>
      <c r="C161" s="23"/>
      <c r="D161" s="5"/>
      <c r="E161" s="5"/>
      <c r="F161" s="5"/>
    </row>
    <row r="162" spans="2:6" ht="13.15" customHeight="1">
      <c r="B162" s="23"/>
      <c r="C162" s="23"/>
      <c r="D162" s="5"/>
      <c r="E162" s="5"/>
      <c r="F162" s="5"/>
    </row>
    <row r="163" spans="2:6" ht="13.15" customHeight="1">
      <c r="B163" s="23"/>
      <c r="C163" s="23"/>
      <c r="D163" s="5"/>
      <c r="E163" s="5"/>
      <c r="F163" s="5"/>
    </row>
    <row r="164" spans="2:6" ht="13.15" customHeight="1">
      <c r="B164" s="23"/>
      <c r="C164" s="23"/>
      <c r="D164" s="5"/>
      <c r="E164" s="5"/>
      <c r="F164" s="5"/>
    </row>
    <row r="165" spans="2:6" ht="13.15" customHeight="1">
      <c r="B165" s="23"/>
      <c r="C165" s="23"/>
      <c r="D165" s="5"/>
      <c r="E165" s="5"/>
      <c r="F165" s="5"/>
    </row>
    <row r="166" spans="2:6" ht="13.15" customHeight="1">
      <c r="B166" s="23"/>
      <c r="C166" s="23"/>
      <c r="D166" s="5"/>
      <c r="E166" s="5"/>
      <c r="F166" s="5"/>
    </row>
    <row r="167" spans="2:6" ht="13.15" customHeight="1">
      <c r="B167" s="23"/>
      <c r="C167" s="23"/>
      <c r="D167" s="5"/>
      <c r="E167" s="5"/>
      <c r="F167" s="5"/>
    </row>
    <row r="168" spans="2:6" ht="13.15" customHeight="1">
      <c r="B168" s="23"/>
      <c r="C168" s="23"/>
      <c r="D168" s="5"/>
      <c r="E168" s="5"/>
      <c r="F168" s="5"/>
    </row>
    <row r="169" spans="2:6" ht="13.15" customHeight="1">
      <c r="B169" s="23"/>
      <c r="C169" s="23"/>
      <c r="D169" s="5"/>
      <c r="E169" s="5"/>
      <c r="F169" s="5"/>
    </row>
    <row r="170" spans="2:6" ht="13.15" customHeight="1">
      <c r="B170" s="23"/>
      <c r="C170" s="23"/>
      <c r="D170" s="5"/>
      <c r="E170" s="5"/>
      <c r="F170" s="5"/>
    </row>
    <row r="171" spans="2:6" ht="13.15" customHeight="1">
      <c r="B171" s="23"/>
      <c r="C171" s="23"/>
      <c r="D171" s="5"/>
      <c r="E171" s="5"/>
      <c r="F171" s="5"/>
    </row>
    <row r="172" spans="2:6" ht="13.15" customHeight="1">
      <c r="B172" s="23"/>
      <c r="C172" s="23"/>
      <c r="D172" s="5"/>
      <c r="E172" s="5"/>
      <c r="F172" s="5"/>
    </row>
    <row r="173" spans="2:6" ht="13.15" customHeight="1">
      <c r="B173" s="23"/>
      <c r="C173" s="23"/>
      <c r="D173" s="5"/>
      <c r="E173" s="5"/>
      <c r="F173" s="5"/>
    </row>
    <row r="174" spans="2:6" ht="13.15" customHeight="1">
      <c r="B174" s="23"/>
      <c r="C174" s="23"/>
      <c r="D174" s="5"/>
      <c r="E174" s="5"/>
      <c r="F174" s="5"/>
    </row>
    <row r="175" spans="2:6" ht="13.15" customHeight="1">
      <c r="B175" s="5"/>
      <c r="C175" s="5"/>
      <c r="D175" s="5"/>
      <c r="E175" s="5"/>
      <c r="F175" s="5"/>
    </row>
    <row r="176" spans="2:6" ht="13.15" customHeight="1">
      <c r="B176" s="5"/>
      <c r="C176" s="5"/>
      <c r="D176" s="5"/>
      <c r="E176" s="5"/>
      <c r="F176" s="5"/>
    </row>
    <row r="177" spans="2:6" ht="13.15" customHeight="1">
      <c r="B177" s="5"/>
      <c r="C177" s="5"/>
      <c r="D177" s="5"/>
      <c r="E177" s="5"/>
      <c r="F177" s="5"/>
    </row>
    <row r="178" spans="2:6" ht="13.15" customHeight="1">
      <c r="B178" s="5"/>
      <c r="C178" s="5"/>
      <c r="D178" s="5"/>
      <c r="E178" s="5"/>
      <c r="F178" s="5"/>
    </row>
    <row r="179" spans="2:6" ht="13.15" customHeight="1">
      <c r="B179" s="5"/>
      <c r="C179" s="5"/>
      <c r="D179" s="5"/>
      <c r="E179" s="5"/>
      <c r="F179" s="5"/>
    </row>
    <row r="180" spans="2:6" ht="13.15" customHeight="1">
      <c r="B180" s="5"/>
      <c r="C180" s="5"/>
      <c r="D180" s="5"/>
      <c r="E180" s="5"/>
      <c r="F180" s="5"/>
    </row>
    <row r="181" spans="2:6" ht="13.15" customHeight="1">
      <c r="B181" s="5"/>
      <c r="C181" s="5"/>
      <c r="D181" s="5"/>
      <c r="E181" s="5"/>
      <c r="F181" s="5"/>
    </row>
    <row r="182" spans="2:6" ht="13.15" customHeight="1">
      <c r="B182" s="5"/>
      <c r="C182" s="5"/>
      <c r="D182" s="5"/>
      <c r="E182" s="5"/>
      <c r="F182" s="5"/>
    </row>
    <row r="183" spans="2:6" ht="13.15" customHeight="1">
      <c r="B183" s="5"/>
      <c r="C183" s="5"/>
      <c r="D183" s="5"/>
      <c r="E183" s="5"/>
      <c r="F183" s="5"/>
    </row>
    <row r="184" spans="2:6" ht="13.15" customHeight="1">
      <c r="B184" s="5"/>
      <c r="C184" s="5"/>
      <c r="D184" s="5"/>
      <c r="E184" s="5"/>
      <c r="F184" s="5"/>
    </row>
    <row r="185" spans="2:6" ht="13.15" customHeight="1">
      <c r="B185" s="5"/>
      <c r="C185" s="5"/>
      <c r="D185" s="5"/>
      <c r="E185" s="5"/>
      <c r="F185" s="5"/>
    </row>
    <row r="186" spans="2:6" ht="13.15" customHeight="1">
      <c r="B186" s="5"/>
      <c r="C186" s="5"/>
      <c r="D186" s="5"/>
      <c r="E186" s="5"/>
      <c r="F186" s="5"/>
    </row>
    <row r="187" spans="2:6" ht="13.15" customHeight="1">
      <c r="B187" s="5"/>
      <c r="C187" s="5"/>
      <c r="D187" s="5"/>
      <c r="E187" s="5"/>
      <c r="F187" s="5"/>
    </row>
    <row r="188" spans="2:6" ht="13.15" customHeight="1">
      <c r="B188" s="5"/>
      <c r="C188" s="5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>
      <c r="B202" s="5"/>
      <c r="C202" s="5"/>
      <c r="D202" s="5"/>
      <c r="E202" s="5"/>
      <c r="F202" s="5"/>
    </row>
    <row r="203" spans="2:6">
      <c r="B203" s="5"/>
      <c r="C203" s="5"/>
      <c r="D203" s="5"/>
      <c r="E203" s="5"/>
      <c r="F203" s="5"/>
    </row>
    <row r="204" spans="2:6">
      <c r="B204" s="5"/>
      <c r="C204" s="5"/>
      <c r="D204" s="5"/>
      <c r="E204" s="5"/>
      <c r="F204" s="5"/>
    </row>
    <row r="205" spans="2:6">
      <c r="B205" s="5"/>
      <c r="C205" s="5"/>
      <c r="D205" s="5"/>
      <c r="E205" s="5"/>
      <c r="F205" s="5"/>
    </row>
    <row r="206" spans="2:6">
      <c r="B206" s="5"/>
      <c r="C206" s="5"/>
      <c r="D206" s="5"/>
      <c r="E206" s="5"/>
      <c r="F206" s="5"/>
    </row>
    <row r="207" spans="2:6">
      <c r="B207" s="5"/>
      <c r="C207" s="5"/>
      <c r="D207" s="5"/>
      <c r="E207" s="5"/>
      <c r="F207" s="5"/>
    </row>
    <row r="208" spans="2:6">
      <c r="B208" s="5"/>
      <c r="C208" s="5"/>
      <c r="D208" s="5"/>
      <c r="E208" s="5"/>
      <c r="F208" s="5"/>
    </row>
    <row r="209" spans="2:6">
      <c r="B209" s="5"/>
      <c r="C209" s="5"/>
      <c r="D209" s="5"/>
      <c r="E209" s="5"/>
      <c r="F209" s="5"/>
    </row>
    <row r="210" spans="2:6">
      <c r="B210" s="5"/>
      <c r="C210" s="5"/>
      <c r="D210" s="5"/>
      <c r="E210" s="5"/>
      <c r="F210" s="5"/>
    </row>
    <row r="211" spans="2:6">
      <c r="B211" s="5"/>
      <c r="C211" s="5"/>
      <c r="D211" s="5"/>
      <c r="E211" s="5"/>
      <c r="F211" s="5"/>
    </row>
    <row r="212" spans="2:6">
      <c r="B212" s="5"/>
      <c r="C212" s="5"/>
      <c r="D212" s="5"/>
      <c r="E212" s="5"/>
      <c r="F212" s="5"/>
    </row>
    <row r="213" spans="2:6">
      <c r="B213" s="5"/>
      <c r="C213" s="5"/>
      <c r="D213" s="5"/>
      <c r="E213" s="5"/>
      <c r="F213" s="5"/>
    </row>
    <row r="214" spans="2:6">
      <c r="B214" s="5"/>
      <c r="C214" s="5"/>
      <c r="D214" s="5"/>
      <c r="E214" s="5"/>
      <c r="F214" s="5"/>
    </row>
    <row r="215" spans="2:6">
      <c r="B215" s="5"/>
      <c r="C215" s="5"/>
      <c r="D215" s="5"/>
      <c r="E215" s="5"/>
      <c r="F215" s="5"/>
    </row>
    <row r="216" spans="2:6">
      <c r="B216" s="3"/>
      <c r="C216" s="3"/>
      <c r="D216" s="5"/>
      <c r="E216" s="5"/>
      <c r="F216" s="5"/>
    </row>
    <row r="217" spans="2:6">
      <c r="B217" s="3"/>
      <c r="C217" s="3"/>
      <c r="D217" s="5"/>
      <c r="E217" s="5"/>
      <c r="F217" s="5"/>
    </row>
    <row r="218" spans="2:6">
      <c r="B218" s="3"/>
      <c r="C218" s="3"/>
      <c r="D218" s="5"/>
      <c r="E218" s="5"/>
      <c r="F218" s="5"/>
    </row>
    <row r="219" spans="2:6">
      <c r="B219" s="3"/>
      <c r="C219" s="3"/>
      <c r="D219" s="5"/>
      <c r="E219" s="5"/>
      <c r="F219" s="5"/>
    </row>
    <row r="220" spans="2:6">
      <c r="B220" s="3"/>
      <c r="C220" s="3"/>
      <c r="D220" s="5"/>
      <c r="E220" s="5"/>
      <c r="F220" s="5"/>
    </row>
    <row r="221" spans="2:6">
      <c r="B221" s="3"/>
      <c r="C221" s="3"/>
      <c r="D221" s="5"/>
      <c r="E221" s="5"/>
      <c r="F221" s="5"/>
    </row>
    <row r="222" spans="2:6">
      <c r="B222" s="3"/>
      <c r="C222" s="3"/>
      <c r="D222" s="3"/>
      <c r="E222" s="3"/>
      <c r="F222" s="3"/>
    </row>
    <row r="223" spans="2:6">
      <c r="B223" s="3"/>
      <c r="C223" s="3"/>
      <c r="D223" s="3"/>
      <c r="E223" s="3"/>
      <c r="F223" s="3"/>
    </row>
    <row r="224" spans="2:6">
      <c r="B224" s="3"/>
      <c r="C224" s="3"/>
      <c r="D224" s="3"/>
      <c r="E224" s="3"/>
      <c r="F224" s="3"/>
    </row>
    <row r="225" spans="2:6">
      <c r="B225" s="3"/>
      <c r="C225" s="3"/>
      <c r="D225" s="3"/>
      <c r="E225" s="3"/>
      <c r="F225" s="3"/>
    </row>
    <row r="226" spans="2:6">
      <c r="B226" s="3"/>
      <c r="C226" s="3"/>
      <c r="D226" s="3"/>
      <c r="E226" s="3"/>
      <c r="F226" s="3"/>
    </row>
    <row r="227" spans="2:6">
      <c r="B227" s="3"/>
      <c r="C227" s="3"/>
      <c r="D227" s="3"/>
      <c r="E227" s="3"/>
      <c r="F227" s="3"/>
    </row>
    <row r="228" spans="2:6">
      <c r="B228" s="3"/>
      <c r="C228" s="3"/>
      <c r="D228" s="3"/>
      <c r="E228" s="3"/>
      <c r="F228" s="3"/>
    </row>
    <row r="229" spans="2:6">
      <c r="B229" s="3"/>
      <c r="C229" s="3"/>
      <c r="D229" s="3"/>
      <c r="E229" s="3"/>
      <c r="F229" s="3"/>
    </row>
    <row r="230" spans="2:6">
      <c r="B230" s="3"/>
      <c r="C230" s="3"/>
      <c r="D230" s="3"/>
      <c r="E230" s="3"/>
      <c r="F230" s="3"/>
    </row>
    <row r="231" spans="2:6">
      <c r="B231" s="3"/>
      <c r="C231" s="3"/>
      <c r="D231" s="3"/>
      <c r="E231" s="3"/>
      <c r="F231" s="3"/>
    </row>
    <row r="232" spans="2:6">
      <c r="B232" s="3"/>
      <c r="C232" s="3"/>
      <c r="D232" s="3"/>
      <c r="E232" s="3"/>
      <c r="F232" s="3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B236" s="3"/>
      <c r="C236" s="3"/>
      <c r="D236" s="3"/>
      <c r="E236" s="3"/>
      <c r="F236" s="3"/>
    </row>
    <row r="237" spans="2:6">
      <c r="D237" s="3"/>
      <c r="E237" s="3"/>
      <c r="F237" s="3"/>
    </row>
    <row r="238" spans="2:6">
      <c r="D238" s="3"/>
      <c r="E238" s="3"/>
      <c r="F238" s="3"/>
    </row>
    <row r="239" spans="2:6">
      <c r="D239" s="3"/>
      <c r="E239" s="3"/>
      <c r="F239" s="3"/>
    </row>
    <row r="240" spans="2:6">
      <c r="D240" s="3"/>
      <c r="E240" s="3"/>
      <c r="F240" s="3"/>
    </row>
    <row r="241" spans="4:6">
      <c r="D241" s="3"/>
      <c r="E241" s="3"/>
      <c r="F241" s="3"/>
    </row>
    <row r="242" spans="4:6">
      <c r="D242" s="3"/>
      <c r="E242" s="3"/>
      <c r="F242" s="3"/>
    </row>
  </sheetData>
  <sortState ref="A5:AZ12">
    <sortCondition descending="1" ref="D5:D12"/>
  </sortState>
  <mergeCells count="5">
    <mergeCell ref="AW2:AZ2"/>
    <mergeCell ref="G2:J2"/>
    <mergeCell ref="K2:V2"/>
    <mergeCell ref="W2:AH2"/>
    <mergeCell ref="AI2:AV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P83"/>
  <sheetViews>
    <sheetView zoomScaleNormal="100" workbookViewId="0">
      <pane xSplit="6" ySplit="2" topLeftCell="K4" activePane="bottomRight" state="frozen"/>
      <selection pane="topRight" activeCell="F1" sqref="F1"/>
      <selection pane="bottomLeft" activeCell="A2" sqref="A2"/>
      <selection pane="bottomRight" activeCell="AE31" sqref="AE31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5703125" customWidth="1"/>
    <col min="36" max="36" width="3.7109375" customWidth="1"/>
    <col min="37" max="37" width="8.42578125" customWidth="1"/>
    <col min="38" max="38" width="3.7109375" customWidth="1"/>
    <col min="39" max="39" width="8.42578125" customWidth="1"/>
    <col min="40" max="40" width="3.7109375" customWidth="1"/>
    <col min="41" max="41" width="8.140625" customWidth="1"/>
    <col min="42" max="42" width="3.5703125" customWidth="1"/>
    <col min="43" max="43" width="8.5703125" customWidth="1"/>
    <col min="44" max="44" width="3.5703125" customWidth="1"/>
    <col min="45" max="45" width="8.5703125" customWidth="1"/>
    <col min="46" max="46" width="3.7109375" customWidth="1"/>
    <col min="47" max="47" width="8.5703125" customWidth="1"/>
    <col min="48" max="48" width="3.7109375" customWidth="1"/>
    <col min="49" max="49" width="8.5703125" customWidth="1"/>
    <col min="50" max="50" width="3.7109375" customWidth="1"/>
    <col min="51" max="51" width="8.140625" customWidth="1"/>
    <col min="52" max="52" width="3.7109375" customWidth="1"/>
    <col min="53" max="56" width="8.85546875" customWidth="1"/>
    <col min="57" max="16384" width="9.140625" style="3"/>
  </cols>
  <sheetData>
    <row r="1" spans="1:68" ht="13.5" thickBot="1"/>
    <row r="2" spans="1:68" ht="13.5" thickBot="1">
      <c r="B2" s="205" t="s">
        <v>293</v>
      </c>
      <c r="C2" s="208"/>
      <c r="D2" s="208"/>
      <c r="E2" s="208"/>
      <c r="F2" s="208"/>
      <c r="G2" s="809" t="s">
        <v>285</v>
      </c>
      <c r="H2" s="810"/>
      <c r="I2" s="810"/>
      <c r="J2" s="811"/>
      <c r="K2" s="839" t="s">
        <v>290</v>
      </c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1"/>
      <c r="W2" s="832" t="s">
        <v>299</v>
      </c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4"/>
      <c r="AI2" s="842" t="s">
        <v>25</v>
      </c>
      <c r="AJ2" s="837"/>
      <c r="AK2" s="837"/>
      <c r="AL2" s="837"/>
      <c r="AM2" s="837"/>
      <c r="AN2" s="837"/>
      <c r="AO2" s="837"/>
      <c r="AP2" s="837"/>
      <c r="AQ2" s="837"/>
      <c r="AR2" s="837"/>
      <c r="AS2" s="837"/>
      <c r="AT2" s="837"/>
      <c r="AU2" s="641"/>
      <c r="AV2" s="641"/>
      <c r="AW2" s="837" t="s">
        <v>211</v>
      </c>
      <c r="AX2" s="838"/>
      <c r="AY2" s="838"/>
      <c r="AZ2" s="838"/>
    </row>
    <row r="3" spans="1:68">
      <c r="B3" s="348" t="s">
        <v>321</v>
      </c>
      <c r="C3" s="200"/>
      <c r="D3" s="211" t="s">
        <v>7</v>
      </c>
      <c r="E3" s="211" t="s">
        <v>11</v>
      </c>
      <c r="F3" s="211" t="s">
        <v>12</v>
      </c>
      <c r="G3" s="213" t="s">
        <v>6</v>
      </c>
      <c r="H3" s="141"/>
      <c r="I3" s="141" t="s">
        <v>6</v>
      </c>
      <c r="J3" s="214"/>
      <c r="K3" s="221" t="s">
        <v>6</v>
      </c>
      <c r="L3" s="143"/>
      <c r="M3" s="142" t="s">
        <v>6</v>
      </c>
      <c r="N3" s="142"/>
      <c r="O3" s="142" t="s">
        <v>6</v>
      </c>
      <c r="P3" s="142"/>
      <c r="Q3" s="142" t="s">
        <v>6</v>
      </c>
      <c r="R3" s="142"/>
      <c r="S3" s="142" t="s">
        <v>6</v>
      </c>
      <c r="T3" s="142"/>
      <c r="U3" s="142" t="s">
        <v>6</v>
      </c>
      <c r="V3" s="222"/>
      <c r="W3" s="251" t="s">
        <v>6</v>
      </c>
      <c r="X3" s="249"/>
      <c r="Y3" s="250" t="s">
        <v>6</v>
      </c>
      <c r="Z3" s="250"/>
      <c r="AA3" s="250" t="s">
        <v>6</v>
      </c>
      <c r="AB3" s="250"/>
      <c r="AC3" s="250" t="s">
        <v>6</v>
      </c>
      <c r="AD3" s="250"/>
      <c r="AE3" s="250" t="s">
        <v>6</v>
      </c>
      <c r="AF3" s="250"/>
      <c r="AG3" s="250" t="s">
        <v>6</v>
      </c>
      <c r="AH3" s="252"/>
      <c r="AI3" s="461" t="s">
        <v>6</v>
      </c>
      <c r="AJ3" s="462"/>
      <c r="AK3" s="462" t="s">
        <v>6</v>
      </c>
      <c r="AL3" s="462"/>
      <c r="AM3" s="462" t="s">
        <v>6</v>
      </c>
      <c r="AN3" s="463"/>
      <c r="AO3" s="462" t="s">
        <v>6</v>
      </c>
      <c r="AP3" s="462"/>
      <c r="AQ3" s="462" t="s">
        <v>6</v>
      </c>
      <c r="AR3" s="462"/>
      <c r="AS3" s="462" t="s">
        <v>6</v>
      </c>
      <c r="AT3" s="358"/>
      <c r="AU3" s="462" t="s">
        <v>6</v>
      </c>
      <c r="AV3" s="462"/>
      <c r="AW3" s="145" t="s">
        <v>6</v>
      </c>
      <c r="AX3" s="146"/>
      <c r="AY3" s="145" t="s">
        <v>6</v>
      </c>
      <c r="AZ3" s="146"/>
    </row>
    <row r="4" spans="1:68" s="2" customFormat="1" ht="13.15" customHeight="1">
      <c r="B4" s="194" t="s">
        <v>0</v>
      </c>
      <c r="C4" s="194" t="s">
        <v>8</v>
      </c>
      <c r="D4" s="194" t="s">
        <v>5</v>
      </c>
      <c r="E4" s="194" t="s">
        <v>5</v>
      </c>
      <c r="F4" s="194" t="s">
        <v>5</v>
      </c>
      <c r="G4" s="215" t="s">
        <v>9</v>
      </c>
      <c r="H4" s="127" t="s">
        <v>5</v>
      </c>
      <c r="I4" s="126" t="s">
        <v>10</v>
      </c>
      <c r="J4" s="216" t="s">
        <v>5</v>
      </c>
      <c r="K4" s="223" t="s">
        <v>19</v>
      </c>
      <c r="L4" s="129" t="s">
        <v>5</v>
      </c>
      <c r="M4" s="128" t="s">
        <v>1</v>
      </c>
      <c r="N4" s="129" t="s">
        <v>5</v>
      </c>
      <c r="O4" s="128" t="s">
        <v>2</v>
      </c>
      <c r="P4" s="129" t="s">
        <v>5</v>
      </c>
      <c r="Q4" s="128" t="s">
        <v>3</v>
      </c>
      <c r="R4" s="129" t="s">
        <v>5</v>
      </c>
      <c r="S4" s="128" t="s">
        <v>4</v>
      </c>
      <c r="T4" s="129" t="s">
        <v>5</v>
      </c>
      <c r="U4" s="128" t="s">
        <v>278</v>
      </c>
      <c r="V4" s="224" t="s">
        <v>5</v>
      </c>
      <c r="W4" s="253" t="s">
        <v>19</v>
      </c>
      <c r="X4" s="131" t="s">
        <v>5</v>
      </c>
      <c r="Y4" s="130" t="s">
        <v>23</v>
      </c>
      <c r="Z4" s="131" t="s">
        <v>5</v>
      </c>
      <c r="AA4" s="130" t="s">
        <v>1</v>
      </c>
      <c r="AB4" s="131" t="s">
        <v>5</v>
      </c>
      <c r="AC4" s="130" t="s">
        <v>2</v>
      </c>
      <c r="AD4" s="131" t="s">
        <v>5</v>
      </c>
      <c r="AE4" s="130" t="s">
        <v>3</v>
      </c>
      <c r="AF4" s="131" t="s">
        <v>5</v>
      </c>
      <c r="AG4" s="130" t="s">
        <v>4</v>
      </c>
      <c r="AH4" s="254" t="s">
        <v>5</v>
      </c>
      <c r="AI4" s="425" t="s">
        <v>19</v>
      </c>
      <c r="AJ4" s="426" t="s">
        <v>5</v>
      </c>
      <c r="AK4" s="427" t="s">
        <v>23</v>
      </c>
      <c r="AL4" s="426" t="s">
        <v>5</v>
      </c>
      <c r="AM4" s="427" t="s">
        <v>1</v>
      </c>
      <c r="AN4" s="426" t="s">
        <v>5</v>
      </c>
      <c r="AO4" s="427" t="s">
        <v>2</v>
      </c>
      <c r="AP4" s="426" t="s">
        <v>5</v>
      </c>
      <c r="AQ4" s="427" t="s">
        <v>3</v>
      </c>
      <c r="AR4" s="426" t="s">
        <v>5</v>
      </c>
      <c r="AS4" s="427" t="s">
        <v>4</v>
      </c>
      <c r="AT4" s="426" t="s">
        <v>5</v>
      </c>
      <c r="AU4" s="427" t="s">
        <v>304</v>
      </c>
      <c r="AV4" s="426" t="s">
        <v>5</v>
      </c>
      <c r="AW4" s="132" t="s">
        <v>21</v>
      </c>
      <c r="AX4" s="133" t="s">
        <v>5</v>
      </c>
      <c r="AY4" s="132" t="s">
        <v>22</v>
      </c>
      <c r="AZ4" s="133" t="s">
        <v>5</v>
      </c>
      <c r="BA4"/>
      <c r="BB4"/>
      <c r="BC4"/>
      <c r="BD4"/>
    </row>
    <row r="5" spans="1:68" ht="13.15" customHeight="1">
      <c r="A5" s="3">
        <v>1</v>
      </c>
      <c r="B5" s="153" t="s">
        <v>53</v>
      </c>
      <c r="C5" s="204" t="s">
        <v>43</v>
      </c>
      <c r="D5" s="10">
        <f t="shared" ref="D5:D15" si="0">F5+E5</f>
        <v>168</v>
      </c>
      <c r="E5" s="31">
        <f>SUM(L5+N5+R5+T5+AB5+AF5+AN5)</f>
        <v>118</v>
      </c>
      <c r="F5" s="99">
        <f>SUM(H5+V5)</f>
        <v>50</v>
      </c>
      <c r="G5" s="217">
        <v>1</v>
      </c>
      <c r="H5" s="343">
        <v>25</v>
      </c>
      <c r="I5" s="160">
        <v>0</v>
      </c>
      <c r="J5" s="218">
        <v>0</v>
      </c>
      <c r="K5" s="225">
        <v>6</v>
      </c>
      <c r="L5" s="345">
        <v>13</v>
      </c>
      <c r="M5" s="600">
        <v>3</v>
      </c>
      <c r="N5" s="345">
        <v>17</v>
      </c>
      <c r="O5" s="600">
        <v>3</v>
      </c>
      <c r="P5" s="599">
        <v>10</v>
      </c>
      <c r="Q5" s="600">
        <v>4</v>
      </c>
      <c r="R5" s="345">
        <v>15</v>
      </c>
      <c r="S5" s="600">
        <v>2</v>
      </c>
      <c r="T5" s="345">
        <v>13</v>
      </c>
      <c r="U5" s="144">
        <v>1</v>
      </c>
      <c r="V5" s="344">
        <v>25</v>
      </c>
      <c r="W5" s="522">
        <v>6</v>
      </c>
      <c r="X5" s="692">
        <v>13</v>
      </c>
      <c r="Y5" s="525">
        <v>2</v>
      </c>
      <c r="Z5" s="692">
        <v>13</v>
      </c>
      <c r="AA5" s="525">
        <v>5</v>
      </c>
      <c r="AB5" s="345">
        <v>14</v>
      </c>
      <c r="AC5" s="525">
        <v>4</v>
      </c>
      <c r="AD5" s="692">
        <v>8</v>
      </c>
      <c r="AE5" s="525">
        <v>2</v>
      </c>
      <c r="AF5" s="346">
        <v>21</v>
      </c>
      <c r="AG5" s="96">
        <v>3</v>
      </c>
      <c r="AH5" s="98">
        <v>10</v>
      </c>
      <c r="AI5" s="357"/>
      <c r="AJ5" s="358"/>
      <c r="AK5" s="359"/>
      <c r="AL5" s="358"/>
      <c r="AM5" s="359">
        <v>1</v>
      </c>
      <c r="AN5" s="345">
        <v>25</v>
      </c>
      <c r="AO5" s="359"/>
      <c r="AP5" s="358"/>
      <c r="AQ5" s="359"/>
      <c r="AR5" s="358"/>
      <c r="AS5" s="359"/>
      <c r="AT5" s="358"/>
      <c r="AU5" s="358"/>
      <c r="AV5" s="358"/>
      <c r="AW5" s="163"/>
      <c r="AX5" s="164"/>
      <c r="AY5" s="163"/>
      <c r="AZ5" s="164"/>
      <c r="BA5" s="1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3.15" customHeight="1">
      <c r="A6" s="3">
        <v>2</v>
      </c>
      <c r="B6" s="35" t="s">
        <v>57</v>
      </c>
      <c r="C6" s="199" t="s">
        <v>39</v>
      </c>
      <c r="D6" s="10">
        <f t="shared" si="0"/>
        <v>134</v>
      </c>
      <c r="E6" s="31">
        <f>SUM(N6+R6+AF6+AN6+AP6+AR6+AT6)</f>
        <v>98</v>
      </c>
      <c r="F6" s="99">
        <f>SUM(H6+V6)</f>
        <v>36</v>
      </c>
      <c r="G6" s="53">
        <v>4</v>
      </c>
      <c r="H6" s="338">
        <v>15</v>
      </c>
      <c r="I6" s="11">
        <v>2</v>
      </c>
      <c r="J6" s="12">
        <v>13</v>
      </c>
      <c r="K6" s="101">
        <v>14</v>
      </c>
      <c r="L6" s="530">
        <v>5</v>
      </c>
      <c r="M6" s="529">
        <v>5</v>
      </c>
      <c r="N6" s="337">
        <v>14</v>
      </c>
      <c r="O6" s="529">
        <v>4</v>
      </c>
      <c r="P6" s="530">
        <v>8</v>
      </c>
      <c r="Q6" s="529">
        <v>5</v>
      </c>
      <c r="R6" s="337">
        <v>14</v>
      </c>
      <c r="S6" s="529">
        <v>3</v>
      </c>
      <c r="T6" s="530">
        <v>10</v>
      </c>
      <c r="U6" s="16">
        <v>2</v>
      </c>
      <c r="V6" s="339">
        <v>21</v>
      </c>
      <c r="W6" s="97"/>
      <c r="X6" s="104"/>
      <c r="Y6" s="733">
        <v>6</v>
      </c>
      <c r="Z6" s="104">
        <v>6</v>
      </c>
      <c r="AA6" s="733">
        <v>9</v>
      </c>
      <c r="AB6" s="104">
        <v>10</v>
      </c>
      <c r="AC6" s="733">
        <v>3</v>
      </c>
      <c r="AD6" s="104">
        <v>10</v>
      </c>
      <c r="AE6" s="96">
        <v>7</v>
      </c>
      <c r="AF6" s="342">
        <v>12</v>
      </c>
      <c r="AG6" s="733">
        <v>4</v>
      </c>
      <c r="AH6" s="98">
        <v>8</v>
      </c>
      <c r="AI6" s="353">
        <v>8</v>
      </c>
      <c r="AJ6" s="354">
        <v>11</v>
      </c>
      <c r="AK6" s="355">
        <v>3</v>
      </c>
      <c r="AL6" s="354">
        <v>10</v>
      </c>
      <c r="AM6" s="355">
        <v>7</v>
      </c>
      <c r="AN6" s="337">
        <v>12</v>
      </c>
      <c r="AO6" s="355">
        <v>1</v>
      </c>
      <c r="AP6" s="337">
        <v>16</v>
      </c>
      <c r="AQ6" s="355">
        <v>5</v>
      </c>
      <c r="AR6" s="337">
        <v>14</v>
      </c>
      <c r="AS6" s="355">
        <v>1</v>
      </c>
      <c r="AT6" s="337">
        <v>16</v>
      </c>
      <c r="AU6" s="355" t="s">
        <v>384</v>
      </c>
      <c r="AV6" s="354">
        <v>1</v>
      </c>
      <c r="AW6" s="20"/>
      <c r="AX6" s="21"/>
      <c r="AY6" s="20"/>
      <c r="AZ6" s="21"/>
      <c r="BA6" s="3"/>
      <c r="BB6" s="3"/>
      <c r="BC6" s="3"/>
      <c r="BD6" s="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</row>
    <row r="7" spans="1:68" s="2" customFormat="1" ht="13.15" customHeight="1">
      <c r="A7" s="3">
        <v>3</v>
      </c>
      <c r="B7" s="153" t="s">
        <v>51</v>
      </c>
      <c r="C7" s="199" t="s">
        <v>36</v>
      </c>
      <c r="D7" s="10">
        <f t="shared" si="0"/>
        <v>133</v>
      </c>
      <c r="E7" s="31">
        <f>SUM(N7+R7+AJ7+AN7+AP7+AR7+AT7)</f>
        <v>101</v>
      </c>
      <c r="F7" s="99">
        <f>SUM(H7+V7)</f>
        <v>32</v>
      </c>
      <c r="G7" s="53">
        <v>3</v>
      </c>
      <c r="H7" s="338">
        <v>17</v>
      </c>
      <c r="I7" s="11">
        <v>2</v>
      </c>
      <c r="J7" s="12">
        <v>13</v>
      </c>
      <c r="K7" s="101">
        <v>8</v>
      </c>
      <c r="L7" s="530">
        <v>11</v>
      </c>
      <c r="M7" s="529">
        <v>8</v>
      </c>
      <c r="N7" s="337">
        <v>11</v>
      </c>
      <c r="O7" s="529">
        <v>4</v>
      </c>
      <c r="P7" s="530">
        <v>8</v>
      </c>
      <c r="Q7" s="529">
        <v>6</v>
      </c>
      <c r="R7" s="337">
        <v>13</v>
      </c>
      <c r="S7" s="529">
        <v>3</v>
      </c>
      <c r="T7" s="530">
        <v>10</v>
      </c>
      <c r="U7" s="16">
        <v>4</v>
      </c>
      <c r="V7" s="339">
        <v>15</v>
      </c>
      <c r="W7" s="97">
        <v>10</v>
      </c>
      <c r="X7" s="104">
        <v>9</v>
      </c>
      <c r="Y7" s="96">
        <v>6</v>
      </c>
      <c r="Z7" s="104">
        <v>6</v>
      </c>
      <c r="AA7" s="733">
        <v>8</v>
      </c>
      <c r="AB7" s="104">
        <v>11</v>
      </c>
      <c r="AC7" s="96">
        <v>3</v>
      </c>
      <c r="AD7" s="104">
        <v>10</v>
      </c>
      <c r="AE7" s="96">
        <v>8</v>
      </c>
      <c r="AF7" s="388">
        <v>11</v>
      </c>
      <c r="AG7" s="96">
        <v>4</v>
      </c>
      <c r="AH7" s="98">
        <v>8</v>
      </c>
      <c r="AI7" s="353">
        <v>4</v>
      </c>
      <c r="AJ7" s="337">
        <v>15</v>
      </c>
      <c r="AK7" s="355">
        <v>3</v>
      </c>
      <c r="AL7" s="354">
        <v>10</v>
      </c>
      <c r="AM7" s="355">
        <v>4</v>
      </c>
      <c r="AN7" s="337">
        <v>15</v>
      </c>
      <c r="AO7" s="355">
        <v>1</v>
      </c>
      <c r="AP7" s="337">
        <v>16</v>
      </c>
      <c r="AQ7" s="355">
        <v>4</v>
      </c>
      <c r="AR7" s="337">
        <v>15</v>
      </c>
      <c r="AS7" s="355">
        <v>1</v>
      </c>
      <c r="AT7" s="337">
        <v>16</v>
      </c>
      <c r="AU7" s="355" t="s">
        <v>384</v>
      </c>
      <c r="AV7" s="354">
        <v>1</v>
      </c>
      <c r="AW7" s="20"/>
      <c r="AX7" s="21"/>
      <c r="AY7" s="20"/>
      <c r="AZ7" s="21"/>
      <c r="BA7" s="3"/>
      <c r="BB7" s="3"/>
      <c r="BC7" s="3"/>
      <c r="BD7" s="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</row>
    <row r="8" spans="1:68" ht="13.15" customHeight="1">
      <c r="A8" s="3">
        <v>4</v>
      </c>
      <c r="B8" s="152" t="s">
        <v>54</v>
      </c>
      <c r="C8" s="199" t="s">
        <v>41</v>
      </c>
      <c r="D8" s="10">
        <f t="shared" si="0"/>
        <v>131</v>
      </c>
      <c r="E8" s="31">
        <f>SUM(L8+N8+R8+X8+AB8+AJ8+AN8)</f>
        <v>129</v>
      </c>
      <c r="F8" s="99">
        <f>SUM(H8)</f>
        <v>2</v>
      </c>
      <c r="G8" s="53">
        <v>17</v>
      </c>
      <c r="H8" s="338">
        <v>2</v>
      </c>
      <c r="I8" s="160">
        <v>0</v>
      </c>
      <c r="J8" s="218">
        <v>0</v>
      </c>
      <c r="K8" s="101">
        <v>1</v>
      </c>
      <c r="L8" s="337">
        <v>25</v>
      </c>
      <c r="M8" s="529">
        <v>9</v>
      </c>
      <c r="N8" s="337">
        <v>10</v>
      </c>
      <c r="O8" s="529"/>
      <c r="P8" s="530"/>
      <c r="Q8" s="529">
        <v>9</v>
      </c>
      <c r="R8" s="337">
        <v>10</v>
      </c>
      <c r="S8" s="529"/>
      <c r="T8" s="530"/>
      <c r="U8" s="16"/>
      <c r="V8" s="102"/>
      <c r="W8" s="97">
        <v>1</v>
      </c>
      <c r="X8" s="337">
        <v>25</v>
      </c>
      <c r="Y8" s="96"/>
      <c r="Z8" s="104"/>
      <c r="AA8" s="96">
        <v>3</v>
      </c>
      <c r="AB8" s="337">
        <v>17</v>
      </c>
      <c r="AC8" s="96"/>
      <c r="AD8" s="104"/>
      <c r="AE8" s="96"/>
      <c r="AF8" s="388"/>
      <c r="AG8" s="96"/>
      <c r="AH8" s="98"/>
      <c r="AI8" s="353">
        <v>1</v>
      </c>
      <c r="AJ8" s="337">
        <v>25</v>
      </c>
      <c r="AK8" s="355"/>
      <c r="AL8" s="354"/>
      <c r="AM8" s="355">
        <v>3</v>
      </c>
      <c r="AN8" s="337">
        <v>17</v>
      </c>
      <c r="AO8" s="355"/>
      <c r="AP8" s="354"/>
      <c r="AQ8" s="355"/>
      <c r="AR8" s="354"/>
      <c r="AS8" s="355"/>
      <c r="AT8" s="354"/>
      <c r="AU8" s="355" t="s">
        <v>382</v>
      </c>
      <c r="AV8" s="354">
        <v>4</v>
      </c>
      <c r="AW8" s="20"/>
      <c r="AX8" s="21"/>
      <c r="AY8" s="20"/>
      <c r="AZ8" s="21"/>
      <c r="BA8" s="3"/>
      <c r="BB8" s="3"/>
      <c r="BC8" s="3"/>
      <c r="BD8" s="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</row>
    <row r="9" spans="1:68" ht="13.15" customHeight="1">
      <c r="A9" s="3">
        <v>5</v>
      </c>
      <c r="B9" s="35" t="s">
        <v>55</v>
      </c>
      <c r="C9" s="199" t="s">
        <v>37</v>
      </c>
      <c r="D9" s="10">
        <f t="shared" si="0"/>
        <v>108</v>
      </c>
      <c r="E9" s="31">
        <f>SUM(L9+N9+X9+AB9+AJ9+AL9+AN9)</f>
        <v>90</v>
      </c>
      <c r="F9" s="99">
        <f>SUM(H9+V9)</f>
        <v>18</v>
      </c>
      <c r="G9" s="53">
        <v>11</v>
      </c>
      <c r="H9" s="338">
        <v>8</v>
      </c>
      <c r="I9" s="11">
        <v>8</v>
      </c>
      <c r="J9" s="12">
        <v>4</v>
      </c>
      <c r="K9" s="101">
        <v>7</v>
      </c>
      <c r="L9" s="337">
        <v>12</v>
      </c>
      <c r="M9" s="529">
        <v>7</v>
      </c>
      <c r="N9" s="337">
        <v>12</v>
      </c>
      <c r="O9" s="529">
        <v>10</v>
      </c>
      <c r="P9" s="530">
        <v>2</v>
      </c>
      <c r="Q9" s="529">
        <v>11</v>
      </c>
      <c r="R9" s="530">
        <v>8</v>
      </c>
      <c r="S9" s="529">
        <v>7</v>
      </c>
      <c r="T9" s="530">
        <v>5</v>
      </c>
      <c r="U9" s="16">
        <v>9</v>
      </c>
      <c r="V9" s="339">
        <v>10</v>
      </c>
      <c r="W9" s="97">
        <v>5</v>
      </c>
      <c r="X9" s="337">
        <v>14</v>
      </c>
      <c r="Y9" s="96"/>
      <c r="Z9" s="104"/>
      <c r="AA9" s="96">
        <v>10</v>
      </c>
      <c r="AB9" s="337">
        <v>9</v>
      </c>
      <c r="AC9" s="96"/>
      <c r="AD9" s="104"/>
      <c r="AE9" s="96">
        <v>11</v>
      </c>
      <c r="AF9" s="388">
        <v>8</v>
      </c>
      <c r="AG9" s="96"/>
      <c r="AH9" s="98"/>
      <c r="AI9" s="353">
        <v>3</v>
      </c>
      <c r="AJ9" s="337">
        <v>17</v>
      </c>
      <c r="AK9" s="355">
        <v>2</v>
      </c>
      <c r="AL9" s="337">
        <v>13</v>
      </c>
      <c r="AM9" s="355">
        <v>6</v>
      </c>
      <c r="AN9" s="337">
        <v>13</v>
      </c>
      <c r="AO9" s="355"/>
      <c r="AP9" s="354"/>
      <c r="AQ9" s="355">
        <v>12</v>
      </c>
      <c r="AR9" s="354">
        <v>7</v>
      </c>
      <c r="AS9" s="355"/>
      <c r="AT9" s="354"/>
      <c r="AU9" s="354"/>
      <c r="AV9" s="354"/>
      <c r="AW9" s="20"/>
      <c r="AX9" s="21"/>
      <c r="AY9" s="20"/>
      <c r="AZ9" s="21"/>
      <c r="BA9" s="3"/>
      <c r="BB9" s="3"/>
      <c r="BC9" s="3"/>
      <c r="BD9" s="3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</row>
    <row r="10" spans="1:68" ht="13.15" customHeight="1">
      <c r="A10" s="3">
        <v>6</v>
      </c>
      <c r="B10" s="206" t="s">
        <v>179</v>
      </c>
      <c r="C10" s="204" t="s">
        <v>47</v>
      </c>
      <c r="D10" s="10">
        <f t="shared" si="0"/>
        <v>57</v>
      </c>
      <c r="E10" s="31">
        <f>SUM(N10+AJ10+AL10+AN10+AP10+AR10+AT10)</f>
        <v>44</v>
      </c>
      <c r="F10" s="99">
        <f>SUM(J10+V10)</f>
        <v>13</v>
      </c>
      <c r="G10" s="53">
        <v>16</v>
      </c>
      <c r="H10" s="13">
        <v>3</v>
      </c>
      <c r="I10" s="11">
        <v>5</v>
      </c>
      <c r="J10" s="339">
        <v>7</v>
      </c>
      <c r="K10" s="101">
        <v>18</v>
      </c>
      <c r="L10" s="530">
        <v>1</v>
      </c>
      <c r="M10" s="529">
        <v>15</v>
      </c>
      <c r="N10" s="337">
        <v>4</v>
      </c>
      <c r="O10" s="529">
        <v>8</v>
      </c>
      <c r="P10" s="530">
        <v>4</v>
      </c>
      <c r="Q10" s="529">
        <v>17</v>
      </c>
      <c r="R10" s="530">
        <v>2</v>
      </c>
      <c r="S10" s="529">
        <v>9</v>
      </c>
      <c r="T10" s="530">
        <v>3</v>
      </c>
      <c r="U10" s="16">
        <v>13</v>
      </c>
      <c r="V10" s="339">
        <v>6</v>
      </c>
      <c r="W10" s="97"/>
      <c r="X10" s="104"/>
      <c r="Y10" s="96">
        <v>9</v>
      </c>
      <c r="Z10" s="104">
        <v>3</v>
      </c>
      <c r="AA10" s="96"/>
      <c r="AB10" s="104"/>
      <c r="AC10" s="96">
        <v>8</v>
      </c>
      <c r="AD10" s="104">
        <v>4</v>
      </c>
      <c r="AE10" s="96"/>
      <c r="AF10" s="388"/>
      <c r="AG10" s="96">
        <v>8</v>
      </c>
      <c r="AH10" s="98">
        <v>4</v>
      </c>
      <c r="AI10" s="353">
        <v>11</v>
      </c>
      <c r="AJ10" s="337">
        <v>8</v>
      </c>
      <c r="AK10" s="355">
        <v>6</v>
      </c>
      <c r="AL10" s="337">
        <v>6</v>
      </c>
      <c r="AM10" s="355">
        <v>12</v>
      </c>
      <c r="AN10" s="337">
        <v>7</v>
      </c>
      <c r="AO10" s="355">
        <v>5</v>
      </c>
      <c r="AP10" s="337">
        <v>7</v>
      </c>
      <c r="AQ10" s="355">
        <v>13</v>
      </c>
      <c r="AR10" s="337">
        <v>6</v>
      </c>
      <c r="AS10" s="355">
        <v>6</v>
      </c>
      <c r="AT10" s="337">
        <v>6</v>
      </c>
      <c r="AU10" s="354"/>
      <c r="AV10" s="354"/>
      <c r="AW10" s="20"/>
      <c r="AX10" s="21"/>
      <c r="AY10" s="20"/>
      <c r="AZ10" s="21"/>
      <c r="BA10" s="3"/>
      <c r="BB10" s="3"/>
      <c r="BC10" s="3"/>
      <c r="BD10" s="3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</row>
    <row r="11" spans="1:68" ht="13.15" customHeight="1">
      <c r="A11" s="3">
        <v>7</v>
      </c>
      <c r="B11" s="197" t="s">
        <v>50</v>
      </c>
      <c r="C11" s="199" t="s">
        <v>36</v>
      </c>
      <c r="D11" s="10">
        <f t="shared" si="0"/>
        <v>45</v>
      </c>
      <c r="E11" s="31">
        <f>SUM(N11+R11+AL11+AN11+AP11+AR11+AT11)</f>
        <v>33</v>
      </c>
      <c r="F11" s="99">
        <f>SUM(H11+V11)</f>
        <v>12</v>
      </c>
      <c r="G11" s="53">
        <v>14</v>
      </c>
      <c r="H11" s="338">
        <v>5</v>
      </c>
      <c r="I11" s="160">
        <v>0</v>
      </c>
      <c r="J11" s="218">
        <v>0</v>
      </c>
      <c r="K11" s="101"/>
      <c r="L11" s="530"/>
      <c r="M11" s="529">
        <v>13</v>
      </c>
      <c r="N11" s="337">
        <v>6</v>
      </c>
      <c r="O11" s="529"/>
      <c r="P11" s="530"/>
      <c r="Q11" s="529">
        <v>14</v>
      </c>
      <c r="R11" s="337">
        <v>5</v>
      </c>
      <c r="S11" s="529"/>
      <c r="T11" s="530"/>
      <c r="U11" s="16">
        <v>12</v>
      </c>
      <c r="V11" s="339">
        <v>7</v>
      </c>
      <c r="W11" s="97"/>
      <c r="X11" s="104"/>
      <c r="Y11" s="96"/>
      <c r="Z11" s="104"/>
      <c r="AA11" s="96"/>
      <c r="AB11" s="104"/>
      <c r="AC11" s="96">
        <v>10</v>
      </c>
      <c r="AD11" s="104">
        <v>2</v>
      </c>
      <c r="AE11" s="96"/>
      <c r="AF11" s="388"/>
      <c r="AG11" s="96">
        <v>9</v>
      </c>
      <c r="AH11" s="98">
        <v>3</v>
      </c>
      <c r="AI11" s="353">
        <v>17</v>
      </c>
      <c r="AJ11" s="354">
        <v>2</v>
      </c>
      <c r="AK11" s="355">
        <v>9</v>
      </c>
      <c r="AL11" s="337">
        <v>3</v>
      </c>
      <c r="AM11" s="355">
        <v>13</v>
      </c>
      <c r="AN11" s="337">
        <v>6</v>
      </c>
      <c r="AO11" s="355">
        <v>6</v>
      </c>
      <c r="AP11" s="337">
        <v>6</v>
      </c>
      <c r="AQ11" s="355">
        <v>15</v>
      </c>
      <c r="AR11" s="337">
        <v>4</v>
      </c>
      <c r="AS11" s="355">
        <v>9</v>
      </c>
      <c r="AT11" s="337">
        <v>3</v>
      </c>
      <c r="AU11" s="354"/>
      <c r="AV11" s="354"/>
      <c r="AW11" s="20"/>
      <c r="AX11" s="21"/>
      <c r="AY11" s="20"/>
      <c r="AZ11" s="21"/>
      <c r="BA11" s="3"/>
      <c r="BB11" s="3"/>
      <c r="BC11" s="3"/>
      <c r="BD11" s="3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3.15" customHeight="1">
      <c r="A12" s="3">
        <v>8</v>
      </c>
      <c r="B12" s="187" t="s">
        <v>56</v>
      </c>
      <c r="C12" s="199" t="s">
        <v>47</v>
      </c>
      <c r="D12" s="10">
        <f t="shared" si="0"/>
        <v>45</v>
      </c>
      <c r="E12" s="31">
        <f>SUM(P12+AD12+AJ12+AL12+AN12+AP12+AT12)</f>
        <v>38</v>
      </c>
      <c r="F12" s="99">
        <f>SUM(J12)</f>
        <v>7</v>
      </c>
      <c r="G12" s="53">
        <v>0</v>
      </c>
      <c r="H12" s="13">
        <v>0</v>
      </c>
      <c r="I12" s="11">
        <v>5</v>
      </c>
      <c r="J12" s="339">
        <v>7</v>
      </c>
      <c r="K12" s="101"/>
      <c r="L12" s="530"/>
      <c r="M12" s="529"/>
      <c r="N12" s="530"/>
      <c r="O12" s="529">
        <v>8</v>
      </c>
      <c r="P12" s="337">
        <v>4</v>
      </c>
      <c r="Q12" s="529"/>
      <c r="R12" s="530"/>
      <c r="S12" s="529">
        <v>9</v>
      </c>
      <c r="T12" s="530">
        <v>3</v>
      </c>
      <c r="U12" s="16"/>
      <c r="V12" s="102"/>
      <c r="W12" s="97">
        <v>18</v>
      </c>
      <c r="X12" s="104">
        <v>1</v>
      </c>
      <c r="Y12" s="96">
        <v>9</v>
      </c>
      <c r="Z12" s="104">
        <v>3</v>
      </c>
      <c r="AA12" s="96"/>
      <c r="AB12" s="104"/>
      <c r="AC12" s="96">
        <v>8</v>
      </c>
      <c r="AD12" s="337">
        <v>4</v>
      </c>
      <c r="AE12" s="96"/>
      <c r="AF12" s="388"/>
      <c r="AG12" s="96">
        <v>8</v>
      </c>
      <c r="AH12" s="98">
        <v>4</v>
      </c>
      <c r="AI12" s="353">
        <v>12</v>
      </c>
      <c r="AJ12" s="337">
        <v>7</v>
      </c>
      <c r="AK12" s="355">
        <v>6</v>
      </c>
      <c r="AL12" s="337">
        <v>6</v>
      </c>
      <c r="AM12" s="355">
        <v>15</v>
      </c>
      <c r="AN12" s="337">
        <v>4</v>
      </c>
      <c r="AO12" s="355">
        <v>5</v>
      </c>
      <c r="AP12" s="337">
        <v>7</v>
      </c>
      <c r="AQ12" s="355"/>
      <c r="AR12" s="354"/>
      <c r="AS12" s="355">
        <v>6</v>
      </c>
      <c r="AT12" s="337">
        <v>6</v>
      </c>
      <c r="AU12" s="354"/>
      <c r="AV12" s="354"/>
      <c r="AW12" s="30"/>
      <c r="AX12" s="21"/>
      <c r="AY12" s="20"/>
      <c r="AZ12" s="21"/>
      <c r="BA12" s="3"/>
      <c r="BB12" s="3"/>
      <c r="BC12" s="3"/>
      <c r="BD12" s="3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1:68" ht="13.15" customHeight="1">
      <c r="A13" s="3">
        <v>9</v>
      </c>
      <c r="B13" s="187" t="s">
        <v>52</v>
      </c>
      <c r="C13" s="199" t="s">
        <v>44</v>
      </c>
      <c r="D13" s="10">
        <f t="shared" si="0"/>
        <v>43</v>
      </c>
      <c r="E13" s="31">
        <f>SUM(L13+N13+X13+AJ13+AL13+AN13+AP13)</f>
        <v>36</v>
      </c>
      <c r="F13" s="99">
        <f>SUM(H13+J13)</f>
        <v>7</v>
      </c>
      <c r="G13" s="53">
        <v>15</v>
      </c>
      <c r="H13" s="338">
        <v>4</v>
      </c>
      <c r="I13" s="11">
        <v>9</v>
      </c>
      <c r="J13" s="339">
        <v>3</v>
      </c>
      <c r="K13" s="101">
        <v>16</v>
      </c>
      <c r="L13" s="337">
        <v>3</v>
      </c>
      <c r="M13" s="529">
        <v>17</v>
      </c>
      <c r="N13" s="337">
        <v>2</v>
      </c>
      <c r="O13" s="529"/>
      <c r="P13" s="530"/>
      <c r="Q13" s="529"/>
      <c r="R13" s="530"/>
      <c r="S13" s="529"/>
      <c r="T13" s="530"/>
      <c r="U13" s="16">
        <v>17</v>
      </c>
      <c r="V13" s="102">
        <v>2</v>
      </c>
      <c r="W13" s="97">
        <v>17</v>
      </c>
      <c r="X13" s="337">
        <v>2</v>
      </c>
      <c r="Y13" s="96"/>
      <c r="Z13" s="104"/>
      <c r="AA13" s="96"/>
      <c r="AB13" s="104"/>
      <c r="AC13" s="96">
        <v>11</v>
      </c>
      <c r="AD13" s="104">
        <v>1</v>
      </c>
      <c r="AE13" s="96"/>
      <c r="AF13" s="388"/>
      <c r="AG13" s="96"/>
      <c r="AH13" s="98"/>
      <c r="AI13" s="353">
        <v>10</v>
      </c>
      <c r="AJ13" s="337">
        <v>9</v>
      </c>
      <c r="AK13" s="355">
        <v>2</v>
      </c>
      <c r="AL13" s="337">
        <v>13</v>
      </c>
      <c r="AM13" s="355">
        <v>16</v>
      </c>
      <c r="AN13" s="337">
        <v>3</v>
      </c>
      <c r="AO13" s="355">
        <v>8</v>
      </c>
      <c r="AP13" s="337">
        <v>4</v>
      </c>
      <c r="AQ13" s="355"/>
      <c r="AR13" s="354"/>
      <c r="AS13" s="355">
        <v>10</v>
      </c>
      <c r="AT13" s="354">
        <v>2</v>
      </c>
      <c r="AU13" s="354"/>
      <c r="AV13" s="354"/>
      <c r="AW13" s="20"/>
      <c r="AX13" s="21"/>
      <c r="AY13" s="20"/>
      <c r="AZ13" s="21"/>
      <c r="BA13" s="3"/>
      <c r="BB13" s="3"/>
      <c r="BC13" s="3"/>
      <c r="BD13" s="3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</row>
    <row r="14" spans="1:68" ht="13.15" customHeight="1">
      <c r="A14" s="3">
        <v>10</v>
      </c>
      <c r="B14" s="35" t="s">
        <v>125</v>
      </c>
      <c r="C14" s="199" t="s">
        <v>49</v>
      </c>
      <c r="D14" s="10">
        <f t="shared" si="0"/>
        <v>37</v>
      </c>
      <c r="E14" s="31">
        <f>SUM(L14+N14+X14+AJ14+AP14+AR14+AT14)</f>
        <v>35</v>
      </c>
      <c r="F14" s="99">
        <f>SUM(J14)</f>
        <v>2</v>
      </c>
      <c r="G14" s="53">
        <v>0</v>
      </c>
      <c r="H14" s="13">
        <v>0</v>
      </c>
      <c r="I14" s="11">
        <v>10</v>
      </c>
      <c r="J14" s="339">
        <v>2</v>
      </c>
      <c r="K14" s="101">
        <v>13</v>
      </c>
      <c r="L14" s="337">
        <v>6</v>
      </c>
      <c r="M14" s="529">
        <v>16</v>
      </c>
      <c r="N14" s="337">
        <v>3</v>
      </c>
      <c r="O14" s="529"/>
      <c r="P14" s="530"/>
      <c r="Q14" s="529"/>
      <c r="R14" s="530"/>
      <c r="S14" s="529">
        <v>11</v>
      </c>
      <c r="T14" s="530">
        <v>1</v>
      </c>
      <c r="U14" s="16"/>
      <c r="V14" s="102"/>
      <c r="W14" s="97">
        <v>16</v>
      </c>
      <c r="X14" s="337">
        <v>3</v>
      </c>
      <c r="Y14" s="96"/>
      <c r="Z14" s="104"/>
      <c r="AA14" s="96"/>
      <c r="AB14" s="104"/>
      <c r="AC14" s="96"/>
      <c r="AD14" s="104"/>
      <c r="AE14" s="96"/>
      <c r="AF14" s="388"/>
      <c r="AG14" s="96">
        <v>10</v>
      </c>
      <c r="AH14" s="98">
        <v>2</v>
      </c>
      <c r="AI14" s="353">
        <v>6</v>
      </c>
      <c r="AJ14" s="337">
        <v>13</v>
      </c>
      <c r="AK14" s="355">
        <v>10</v>
      </c>
      <c r="AL14" s="354">
        <v>2</v>
      </c>
      <c r="AM14" s="355"/>
      <c r="AN14" s="354"/>
      <c r="AO14" s="355">
        <v>9</v>
      </c>
      <c r="AP14" s="337">
        <v>3</v>
      </c>
      <c r="AQ14" s="355">
        <v>16</v>
      </c>
      <c r="AR14" s="337">
        <v>3</v>
      </c>
      <c r="AS14" s="355">
        <v>8</v>
      </c>
      <c r="AT14" s="337">
        <v>4</v>
      </c>
      <c r="AU14" s="354"/>
      <c r="AV14" s="354"/>
      <c r="AW14" s="20"/>
      <c r="AX14" s="21"/>
      <c r="AY14" s="20"/>
      <c r="AZ14" s="21"/>
      <c r="BA14" s="3"/>
      <c r="BB14" s="3"/>
      <c r="BC14" s="3"/>
      <c r="BD14" s="3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</row>
    <row r="15" spans="1:68" ht="14.25" customHeight="1">
      <c r="A15" s="3">
        <v>11</v>
      </c>
      <c r="B15" s="197" t="s">
        <v>77</v>
      </c>
      <c r="C15" s="199" t="s">
        <v>44</v>
      </c>
      <c r="D15" s="10">
        <f t="shared" si="0"/>
        <v>10</v>
      </c>
      <c r="E15" s="31">
        <f>SUM(AD15+AP15+AT15)</f>
        <v>7</v>
      </c>
      <c r="F15" s="99">
        <f>SUM(J15)</f>
        <v>3</v>
      </c>
      <c r="G15" s="53">
        <v>0</v>
      </c>
      <c r="H15" s="13">
        <v>0</v>
      </c>
      <c r="I15" s="11">
        <v>9</v>
      </c>
      <c r="J15" s="339">
        <v>3</v>
      </c>
      <c r="K15" s="101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02"/>
      <c r="W15" s="97"/>
      <c r="X15" s="104"/>
      <c r="Y15" s="96"/>
      <c r="Z15" s="104"/>
      <c r="AA15" s="96"/>
      <c r="AB15" s="104"/>
      <c r="AC15" s="96">
        <v>11</v>
      </c>
      <c r="AD15" s="337">
        <v>1</v>
      </c>
      <c r="AE15" s="96"/>
      <c r="AF15" s="388"/>
      <c r="AG15" s="96"/>
      <c r="AH15" s="98"/>
      <c r="AI15" s="353"/>
      <c r="AJ15" s="354"/>
      <c r="AK15" s="355"/>
      <c r="AL15" s="354"/>
      <c r="AM15" s="355"/>
      <c r="AN15" s="354"/>
      <c r="AO15" s="355">
        <v>8</v>
      </c>
      <c r="AP15" s="337">
        <v>4</v>
      </c>
      <c r="AQ15" s="355"/>
      <c r="AR15" s="354"/>
      <c r="AS15" s="355">
        <v>10</v>
      </c>
      <c r="AT15" s="337">
        <v>2</v>
      </c>
      <c r="AU15" s="354"/>
      <c r="AV15" s="354"/>
      <c r="AW15" s="20"/>
      <c r="AX15" s="21"/>
      <c r="AY15" s="30"/>
      <c r="AZ15" s="21"/>
      <c r="BA15" s="3"/>
      <c r="BB15" s="3"/>
      <c r="BC15" s="3"/>
      <c r="BD15" s="3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</row>
    <row r="16" spans="1:68" s="2" customFormat="1" ht="13.15" customHeight="1">
      <c r="B16" s="194"/>
      <c r="C16" s="194"/>
      <c r="D16" s="194"/>
      <c r="E16" s="194"/>
      <c r="F16" s="194"/>
      <c r="G16" s="215"/>
      <c r="H16" s="127"/>
      <c r="I16" s="126"/>
      <c r="J16" s="216"/>
      <c r="K16" s="223"/>
      <c r="L16" s="129"/>
      <c r="M16" s="128"/>
      <c r="N16" s="129"/>
      <c r="O16" s="191"/>
      <c r="P16" s="129"/>
      <c r="Q16" s="128"/>
      <c r="R16" s="129"/>
      <c r="S16" s="128"/>
      <c r="T16" s="129"/>
      <c r="U16" s="128"/>
      <c r="V16" s="224"/>
      <c r="W16" s="253"/>
      <c r="X16" s="131"/>
      <c r="Y16" s="130"/>
      <c r="Z16" s="131"/>
      <c r="AA16" s="130"/>
      <c r="AB16" s="131"/>
      <c r="AC16" s="130"/>
      <c r="AD16" s="131"/>
      <c r="AE16" s="130"/>
      <c r="AF16" s="429"/>
      <c r="AG16" s="130"/>
      <c r="AH16" s="254"/>
      <c r="AI16" s="425"/>
      <c r="AJ16" s="426"/>
      <c r="AK16" s="427"/>
      <c r="AL16" s="426"/>
      <c r="AM16" s="427"/>
      <c r="AN16" s="426"/>
      <c r="AO16" s="427"/>
      <c r="AP16" s="426"/>
      <c r="AQ16" s="427"/>
      <c r="AR16" s="426"/>
      <c r="AS16" s="427"/>
      <c r="AT16" s="426"/>
      <c r="AU16" s="426"/>
      <c r="AV16" s="426"/>
      <c r="AW16" s="132"/>
      <c r="AX16" s="133"/>
      <c r="AY16" s="132"/>
      <c r="AZ16" s="133"/>
      <c r="BA16"/>
      <c r="BB16"/>
      <c r="BC16"/>
      <c r="BD16"/>
    </row>
    <row r="17" spans="2:68" s="2" customFormat="1" ht="13.15" customHeight="1">
      <c r="B17" s="194"/>
      <c r="C17" s="194"/>
      <c r="D17" s="194"/>
      <c r="E17" s="194"/>
      <c r="F17" s="194"/>
      <c r="G17" s="215"/>
      <c r="H17" s="127"/>
      <c r="I17" s="126"/>
      <c r="J17" s="216"/>
      <c r="K17" s="223"/>
      <c r="L17" s="129"/>
      <c r="M17" s="128"/>
      <c r="N17" s="129"/>
      <c r="O17" s="191"/>
      <c r="P17" s="129"/>
      <c r="Q17" s="128"/>
      <c r="R17" s="129"/>
      <c r="S17" s="128"/>
      <c r="T17" s="129"/>
      <c r="U17" s="128"/>
      <c r="V17" s="224"/>
      <c r="W17" s="253"/>
      <c r="X17" s="131"/>
      <c r="Y17" s="130"/>
      <c r="Z17" s="131"/>
      <c r="AA17" s="130"/>
      <c r="AB17" s="131"/>
      <c r="AC17" s="130"/>
      <c r="AD17" s="131"/>
      <c r="AE17" s="130"/>
      <c r="AF17" s="429"/>
      <c r="AG17" s="130"/>
      <c r="AH17" s="254"/>
      <c r="AI17" s="425"/>
      <c r="AJ17" s="426"/>
      <c r="AK17" s="427"/>
      <c r="AL17" s="426"/>
      <c r="AM17" s="427"/>
      <c r="AN17" s="426"/>
      <c r="AO17" s="427"/>
      <c r="AP17" s="426"/>
      <c r="AQ17" s="427"/>
      <c r="AR17" s="426"/>
      <c r="AS17" s="427"/>
      <c r="AT17" s="426"/>
      <c r="AU17" s="426"/>
      <c r="AV17" s="426"/>
      <c r="AW17" s="132"/>
      <c r="AX17" s="133"/>
      <c r="AY17" s="132"/>
      <c r="AZ17" s="133"/>
      <c r="BA17"/>
      <c r="BB17"/>
      <c r="BC17"/>
      <c r="BD17"/>
    </row>
    <row r="18" spans="2:68" ht="13.15" customHeight="1">
      <c r="B18" s="8"/>
      <c r="C18" s="209"/>
      <c r="D18" s="10"/>
      <c r="E18" s="31"/>
      <c r="F18" s="31"/>
      <c r="G18" s="53"/>
      <c r="H18" s="13"/>
      <c r="I18" s="11"/>
      <c r="J18" s="12"/>
      <c r="K18" s="101"/>
      <c r="L18" s="15"/>
      <c r="M18" s="16"/>
      <c r="N18" s="15"/>
      <c r="O18" s="16"/>
      <c r="P18" s="15"/>
      <c r="Q18" s="15"/>
      <c r="R18" s="15"/>
      <c r="S18" s="15"/>
      <c r="T18" s="15"/>
      <c r="U18" s="16"/>
      <c r="V18" s="102"/>
      <c r="W18" s="17"/>
      <c r="X18" s="18"/>
      <c r="Y18" s="19"/>
      <c r="Z18" s="19"/>
      <c r="AA18" s="19"/>
      <c r="AB18" s="18"/>
      <c r="AC18" s="19"/>
      <c r="AD18" s="19"/>
      <c r="AE18" s="19"/>
      <c r="AF18" s="327"/>
      <c r="AG18" s="19"/>
      <c r="AH18" s="40"/>
      <c r="AI18" s="353"/>
      <c r="AJ18" s="355"/>
      <c r="AK18" s="355"/>
      <c r="AL18" s="355"/>
      <c r="AM18" s="355"/>
      <c r="AN18" s="354"/>
      <c r="AO18" s="356"/>
      <c r="AP18" s="356"/>
      <c r="AQ18" s="356"/>
      <c r="AR18" s="354"/>
      <c r="AS18" s="356"/>
      <c r="AT18" s="354"/>
      <c r="AU18" s="354"/>
      <c r="AV18" s="354"/>
      <c r="AW18" s="20"/>
      <c r="AX18" s="21"/>
      <c r="AY18" s="20"/>
      <c r="AZ18" s="21"/>
      <c r="BA18" s="3"/>
      <c r="BB18" s="3"/>
      <c r="BC18" s="3"/>
      <c r="BD18" s="3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2:68" ht="13.15" customHeight="1">
      <c r="B19" s="8"/>
      <c r="C19" s="209"/>
      <c r="D19" s="10"/>
      <c r="E19" s="31"/>
      <c r="F19" s="31"/>
      <c r="G19" s="53"/>
      <c r="H19" s="13"/>
      <c r="I19" s="11"/>
      <c r="J19" s="12"/>
      <c r="K19" s="101"/>
      <c r="L19" s="15"/>
      <c r="M19" s="16"/>
      <c r="N19" s="15"/>
      <c r="O19" s="16"/>
      <c r="P19" s="15"/>
      <c r="Q19" s="15"/>
      <c r="R19" s="15"/>
      <c r="S19" s="15"/>
      <c r="T19" s="15"/>
      <c r="U19" s="16"/>
      <c r="V19" s="102"/>
      <c r="W19" s="32"/>
      <c r="X19" s="18"/>
      <c r="Y19" s="29"/>
      <c r="Z19" s="29"/>
      <c r="AA19" s="29"/>
      <c r="AB19" s="18"/>
      <c r="AC19" s="29"/>
      <c r="AD19" s="29"/>
      <c r="AE19" s="19"/>
      <c r="AF19" s="327"/>
      <c r="AG19" s="29"/>
      <c r="AH19" s="40"/>
      <c r="AI19" s="353"/>
      <c r="AJ19" s="355"/>
      <c r="AK19" s="355"/>
      <c r="AL19" s="355"/>
      <c r="AM19" s="355"/>
      <c r="AN19" s="354"/>
      <c r="AO19" s="355"/>
      <c r="AP19" s="355"/>
      <c r="AQ19" s="355"/>
      <c r="AR19" s="355"/>
      <c r="AS19" s="355"/>
      <c r="AT19" s="354"/>
      <c r="AU19" s="354"/>
      <c r="AV19" s="354"/>
      <c r="AW19" s="20"/>
      <c r="AX19" s="21"/>
      <c r="AY19" s="30"/>
      <c r="AZ19" s="21"/>
      <c r="BA19" s="3"/>
      <c r="BB19" s="3"/>
      <c r="BC19" s="3"/>
      <c r="BD19" s="3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2:68" ht="13.15" customHeight="1" thickBot="1">
      <c r="B20" s="207"/>
      <c r="C20" s="210"/>
      <c r="D20" s="212"/>
      <c r="E20" s="36"/>
      <c r="F20" s="36"/>
      <c r="G20" s="219"/>
      <c r="H20" s="27"/>
      <c r="I20" s="27"/>
      <c r="J20" s="220"/>
      <c r="K20" s="227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28"/>
      <c r="W20" s="41"/>
      <c r="X20" s="256"/>
      <c r="Y20" s="42"/>
      <c r="Z20" s="42"/>
      <c r="AA20" s="42"/>
      <c r="AB20" s="42"/>
      <c r="AC20" s="42"/>
      <c r="AD20" s="42"/>
      <c r="AE20" s="42"/>
      <c r="AF20" s="416"/>
      <c r="AG20" s="42"/>
      <c r="AH20" s="49"/>
      <c r="AI20" s="353"/>
      <c r="AJ20" s="355"/>
      <c r="AK20" s="355"/>
      <c r="AL20" s="355"/>
      <c r="AM20" s="355"/>
      <c r="AN20" s="354"/>
      <c r="AO20" s="355"/>
      <c r="AP20" s="355"/>
      <c r="AQ20" s="355"/>
      <c r="AR20" s="355"/>
      <c r="AS20" s="355"/>
      <c r="AT20" s="354"/>
      <c r="AU20" s="354"/>
      <c r="AV20" s="354"/>
      <c r="AW20" s="20"/>
      <c r="AX20" s="21"/>
      <c r="AY20" s="20"/>
      <c r="AZ20" s="21"/>
      <c r="BA20" s="3"/>
      <c r="BB20" s="3"/>
      <c r="BC20" s="3"/>
      <c r="BD20" s="3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2:68" ht="13.15" customHeight="1">
      <c r="B21" s="6"/>
      <c r="C21" s="6"/>
    </row>
    <row r="22" spans="2:68" ht="13.15" customHeight="1">
      <c r="B22" s="6"/>
      <c r="C22" s="6"/>
    </row>
    <row r="23" spans="2:68" ht="13.15" customHeight="1">
      <c r="B23" s="6"/>
      <c r="C23" s="6"/>
    </row>
    <row r="24" spans="2:68" ht="13.15" customHeight="1">
      <c r="B24" s="6"/>
      <c r="C24" s="6"/>
    </row>
    <row r="25" spans="2:68" ht="13.15" customHeight="1">
      <c r="B25" s="6"/>
      <c r="C25" s="6"/>
    </row>
    <row r="26" spans="2:68" ht="13.15" customHeight="1">
      <c r="B26" s="6"/>
      <c r="C26" s="6"/>
    </row>
    <row r="27" spans="2:68" ht="13.15" customHeight="1">
      <c r="B27" s="6" t="s">
        <v>376</v>
      </c>
      <c r="C27" s="6"/>
    </row>
    <row r="28" spans="2:68" ht="13.15" customHeight="1">
      <c r="B28" s="5"/>
      <c r="C28" s="5"/>
    </row>
    <row r="29" spans="2:68" ht="13.15" customHeight="1">
      <c r="B29" s="5"/>
      <c r="C29" s="5"/>
    </row>
    <row r="30" spans="2:68" ht="13.15" customHeight="1">
      <c r="B30" s="5"/>
      <c r="C30" s="5"/>
    </row>
    <row r="31" spans="2:68" ht="13.15" customHeight="1">
      <c r="B31" s="5"/>
      <c r="C31" s="5"/>
    </row>
    <row r="32" spans="2:68" ht="13.15" customHeight="1">
      <c r="B32" s="5"/>
      <c r="C32" s="5"/>
    </row>
    <row r="33" spans="2:3" ht="13.15" customHeight="1">
      <c r="B33" s="5"/>
      <c r="C33" s="5"/>
    </row>
    <row r="34" spans="2:3" ht="13.15" customHeight="1">
      <c r="B34" s="5"/>
      <c r="C34" s="5"/>
    </row>
    <row r="35" spans="2:3" ht="13.15" customHeight="1">
      <c r="B35" s="5"/>
      <c r="C35" s="5"/>
    </row>
    <row r="36" spans="2:3" ht="13.15" customHeight="1">
      <c r="B36" s="5"/>
      <c r="C36" s="5"/>
    </row>
    <row r="37" spans="2:3" ht="13.15" customHeight="1">
      <c r="B37" s="5"/>
      <c r="C37" s="5"/>
    </row>
    <row r="38" spans="2:3" ht="13.15" customHeight="1">
      <c r="B38" s="5"/>
      <c r="C38" s="5"/>
    </row>
    <row r="39" spans="2:3" ht="13.15" customHeight="1">
      <c r="B39" s="5"/>
      <c r="C39" s="5"/>
    </row>
    <row r="40" spans="2:3" ht="13.15" customHeight="1">
      <c r="B40" s="23"/>
      <c r="C40" s="23"/>
    </row>
    <row r="41" spans="2:3" ht="13.15" customHeight="1">
      <c r="B41" s="23"/>
      <c r="C41" s="23"/>
    </row>
    <row r="42" spans="2:3" ht="13.15" customHeight="1">
      <c r="B42" s="23"/>
      <c r="C42" s="23"/>
    </row>
    <row r="43" spans="2:3" ht="13.15" customHeight="1">
      <c r="B43" s="23"/>
      <c r="C43" s="23"/>
    </row>
    <row r="44" spans="2:3" ht="13.15" customHeight="1">
      <c r="B44" s="23"/>
      <c r="C44" s="23"/>
    </row>
    <row r="45" spans="2:3" ht="13.15" customHeight="1">
      <c r="B45" s="23"/>
      <c r="C45" s="23"/>
    </row>
    <row r="46" spans="2:3" ht="13.15" customHeight="1">
      <c r="B46" s="23"/>
      <c r="C46" s="23"/>
    </row>
    <row r="47" spans="2:3" ht="13.15" customHeight="1">
      <c r="B47" s="23"/>
      <c r="C47" s="23"/>
    </row>
    <row r="48" spans="2:3" ht="13.15" customHeight="1">
      <c r="B48" s="23"/>
      <c r="C48" s="23"/>
    </row>
    <row r="49" spans="2:3" ht="13.15" customHeight="1">
      <c r="B49" s="23"/>
      <c r="C49" s="23"/>
    </row>
    <row r="50" spans="2:3" ht="13.15" customHeight="1">
      <c r="B50" s="23"/>
      <c r="C50" s="23"/>
    </row>
    <row r="51" spans="2:3" ht="13.15" customHeight="1">
      <c r="B51" s="23"/>
      <c r="C51" s="23"/>
    </row>
    <row r="52" spans="2:3" ht="13.15" customHeight="1">
      <c r="B52" s="23"/>
      <c r="C52" s="23"/>
    </row>
    <row r="53" spans="2:3" ht="13.15" customHeight="1">
      <c r="B53" s="23"/>
      <c r="C53" s="23"/>
    </row>
    <row r="54" spans="2:3" ht="13.15" customHeight="1">
      <c r="B54" s="23"/>
      <c r="C54" s="23"/>
    </row>
    <row r="55" spans="2:3" ht="13.15" customHeight="1">
      <c r="B55" s="23"/>
      <c r="C55" s="23"/>
    </row>
    <row r="56" spans="2:3" ht="13.15" customHeight="1">
      <c r="B56" s="23"/>
      <c r="C56" s="23"/>
    </row>
    <row r="57" spans="2:3" ht="13.15" customHeight="1">
      <c r="B57" s="5"/>
      <c r="C57" s="5"/>
    </row>
    <row r="58" spans="2:3" ht="13.15" customHeight="1">
      <c r="B58" s="5"/>
      <c r="C58" s="5"/>
    </row>
    <row r="59" spans="2:3" ht="13.15" customHeight="1">
      <c r="B59" s="5"/>
      <c r="C59" s="5"/>
    </row>
    <row r="60" spans="2:3" ht="13.15" customHeight="1">
      <c r="B60" s="5"/>
      <c r="C60" s="5"/>
    </row>
    <row r="61" spans="2:3" ht="13.15" customHeight="1">
      <c r="B61" s="5"/>
      <c r="C61" s="5"/>
    </row>
    <row r="62" spans="2:3" ht="13.15" customHeight="1">
      <c r="B62" s="5"/>
      <c r="C62" s="5"/>
    </row>
    <row r="63" spans="2:3" ht="13.15" customHeight="1">
      <c r="B63" s="5"/>
      <c r="C63" s="5"/>
    </row>
    <row r="64" spans="2:3" ht="13.15" customHeight="1">
      <c r="B64" s="5"/>
      <c r="C64" s="5"/>
    </row>
    <row r="65" spans="2:3" ht="13.15" customHeight="1">
      <c r="B65" s="5"/>
      <c r="C65" s="5"/>
    </row>
    <row r="66" spans="2:3" ht="13.15" customHeight="1">
      <c r="B66" s="5"/>
      <c r="C66" s="5"/>
    </row>
    <row r="67" spans="2:3" ht="13.15" customHeight="1">
      <c r="B67" s="5"/>
      <c r="C67" s="5"/>
    </row>
    <row r="68" spans="2:3" ht="13.15" customHeight="1">
      <c r="B68" s="5"/>
      <c r="C68" s="5"/>
    </row>
    <row r="69" spans="2:3" ht="13.15" customHeight="1">
      <c r="B69" s="5"/>
      <c r="C69" s="5"/>
    </row>
    <row r="70" spans="2:3" ht="13.15" customHeight="1">
      <c r="B70" s="5"/>
      <c r="C70" s="5"/>
    </row>
    <row r="71" spans="2:3" ht="13.15" customHeight="1">
      <c r="B71" s="5"/>
      <c r="C71" s="5"/>
    </row>
    <row r="72" spans="2:3" ht="13.15" customHeight="1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</sheetData>
  <sortState ref="A5:BP15">
    <sortCondition descending="1" ref="D5:D15"/>
  </sortState>
  <mergeCells count="5">
    <mergeCell ref="AW2:AZ2"/>
    <mergeCell ref="G2:J2"/>
    <mergeCell ref="K2:V2"/>
    <mergeCell ref="W2:AH2"/>
    <mergeCell ref="AI2:A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BD66"/>
  <sheetViews>
    <sheetView zoomScaleNormal="100" workbookViewId="0">
      <pane xSplit="6" ySplit="2" topLeftCell="AH3" activePane="bottomRight" state="frozen"/>
      <selection pane="topRight" activeCell="F1" sqref="F1"/>
      <selection pane="bottomLeft" activeCell="A2" sqref="A2"/>
      <selection pane="bottomRight" activeCell="AK2" sqref="AK2:AN2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 thickBot="1"/>
    <row r="2" spans="1:56" ht="13.5" thickBot="1">
      <c r="B2" s="122" t="s">
        <v>362</v>
      </c>
      <c r="C2" s="457"/>
      <c r="D2" s="457"/>
      <c r="E2" s="457"/>
      <c r="F2" s="457"/>
      <c r="G2" s="810" t="s">
        <v>285</v>
      </c>
      <c r="H2" s="810"/>
      <c r="I2" s="810"/>
      <c r="J2" s="810"/>
      <c r="K2" s="809" t="s">
        <v>284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308</v>
      </c>
      <c r="V2" s="810"/>
      <c r="W2" s="810"/>
      <c r="X2" s="810"/>
      <c r="Y2" s="810"/>
      <c r="Z2" s="810"/>
      <c r="AA2" s="810"/>
      <c r="AB2" s="811"/>
      <c r="AC2" s="843" t="s">
        <v>25</v>
      </c>
      <c r="AD2" s="844"/>
      <c r="AE2" s="844"/>
      <c r="AF2" s="844"/>
      <c r="AG2" s="844"/>
      <c r="AH2" s="844"/>
      <c r="AI2" s="844"/>
      <c r="AJ2" s="844"/>
      <c r="AK2" s="815" t="s">
        <v>364</v>
      </c>
      <c r="AL2" s="816"/>
      <c r="AM2" s="816"/>
      <c r="AN2" s="817"/>
    </row>
    <row r="3" spans="1:56">
      <c r="B3" s="492" t="s">
        <v>361</v>
      </c>
      <c r="C3" s="136"/>
      <c r="D3" s="456" t="s">
        <v>7</v>
      </c>
      <c r="E3" s="456" t="s">
        <v>11</v>
      </c>
      <c r="F3" s="456" t="s">
        <v>12</v>
      </c>
      <c r="G3" s="141" t="s">
        <v>6</v>
      </c>
      <c r="H3" s="141"/>
      <c r="I3" s="141" t="s">
        <v>6</v>
      </c>
      <c r="J3" s="141"/>
      <c r="K3" s="142" t="s">
        <v>6</v>
      </c>
      <c r="L3" s="143"/>
      <c r="M3" s="142" t="s">
        <v>6</v>
      </c>
      <c r="N3" s="142"/>
      <c r="O3" s="142" t="s">
        <v>6</v>
      </c>
      <c r="P3" s="142"/>
      <c r="Q3" s="142" t="s">
        <v>6</v>
      </c>
      <c r="R3" s="142"/>
      <c r="S3" s="142" t="s">
        <v>6</v>
      </c>
      <c r="T3" s="144"/>
      <c r="U3" s="795" t="s">
        <v>6</v>
      </c>
      <c r="V3" s="796"/>
      <c r="W3" s="795" t="s">
        <v>6</v>
      </c>
      <c r="X3" s="795"/>
      <c r="Y3" s="795" t="s">
        <v>6</v>
      </c>
      <c r="Z3" s="795"/>
      <c r="AA3" s="795" t="s">
        <v>6</v>
      </c>
      <c r="AB3" s="795"/>
      <c r="AC3" s="479" t="s">
        <v>6</v>
      </c>
      <c r="AD3" s="479"/>
      <c r="AE3" s="479" t="s">
        <v>6</v>
      </c>
      <c r="AF3" s="479"/>
      <c r="AG3" s="479" t="s">
        <v>6</v>
      </c>
      <c r="AH3" s="480"/>
      <c r="AI3" s="479" t="s">
        <v>6</v>
      </c>
      <c r="AJ3" s="479"/>
      <c r="AK3" s="145" t="s">
        <v>6</v>
      </c>
      <c r="AL3" s="146"/>
      <c r="AM3" s="145" t="s">
        <v>6</v>
      </c>
      <c r="AN3" s="146"/>
    </row>
    <row r="4" spans="1:56" s="2" customFormat="1" ht="13.15" customHeight="1">
      <c r="B4" s="137" t="s">
        <v>0</v>
      </c>
      <c r="C4" s="137" t="s">
        <v>8</v>
      </c>
      <c r="D4" s="175" t="s">
        <v>5</v>
      </c>
      <c r="E4" s="175" t="s">
        <v>5</v>
      </c>
      <c r="F4" s="175" t="s">
        <v>5</v>
      </c>
      <c r="G4" s="126" t="s">
        <v>13</v>
      </c>
      <c r="H4" s="127" t="s">
        <v>5</v>
      </c>
      <c r="I4" s="126" t="s">
        <v>14</v>
      </c>
      <c r="J4" s="127" t="s">
        <v>5</v>
      </c>
      <c r="K4" s="128" t="s">
        <v>20</v>
      </c>
      <c r="L4" s="129" t="s">
        <v>5</v>
      </c>
      <c r="M4" s="128" t="s">
        <v>15</v>
      </c>
      <c r="N4" s="129" t="s">
        <v>5</v>
      </c>
      <c r="O4" s="128" t="s">
        <v>26</v>
      </c>
      <c r="P4" s="129" t="s">
        <v>5</v>
      </c>
      <c r="Q4" s="128" t="s">
        <v>16</v>
      </c>
      <c r="R4" s="129" t="s">
        <v>5</v>
      </c>
      <c r="S4" s="128" t="s">
        <v>283</v>
      </c>
      <c r="T4" s="129" t="s">
        <v>5</v>
      </c>
      <c r="U4" s="704" t="s">
        <v>20</v>
      </c>
      <c r="V4" s="703" t="s">
        <v>5</v>
      </c>
      <c r="W4" s="704" t="s">
        <v>26</v>
      </c>
      <c r="X4" s="703" t="s">
        <v>5</v>
      </c>
      <c r="Y4" s="704" t="s">
        <v>15</v>
      </c>
      <c r="Z4" s="703" t="s">
        <v>5</v>
      </c>
      <c r="AA4" s="704" t="s">
        <v>16</v>
      </c>
      <c r="AB4" s="703" t="s">
        <v>5</v>
      </c>
      <c r="AC4" s="427" t="s">
        <v>20</v>
      </c>
      <c r="AD4" s="426" t="s">
        <v>5</v>
      </c>
      <c r="AE4" s="427" t="s">
        <v>26</v>
      </c>
      <c r="AF4" s="426" t="s">
        <v>5</v>
      </c>
      <c r="AG4" s="427" t="s">
        <v>15</v>
      </c>
      <c r="AH4" s="426" t="s">
        <v>5</v>
      </c>
      <c r="AI4" s="427" t="s">
        <v>16</v>
      </c>
      <c r="AJ4" s="426" t="s">
        <v>5</v>
      </c>
      <c r="AK4" s="132" t="s">
        <v>21</v>
      </c>
      <c r="AL4" s="133" t="s">
        <v>5</v>
      </c>
      <c r="AM4" s="132" t="s">
        <v>22</v>
      </c>
      <c r="AN4" s="133" t="s">
        <v>5</v>
      </c>
      <c r="AO4"/>
      <c r="AP4"/>
      <c r="AQ4"/>
      <c r="AR4"/>
    </row>
    <row r="5" spans="1:56" ht="13.15" customHeight="1">
      <c r="A5" s="321">
        <v>1</v>
      </c>
      <c r="B5" s="134" t="s">
        <v>272</v>
      </c>
      <c r="C5" s="147" t="s">
        <v>273</v>
      </c>
      <c r="D5" s="123">
        <f>E5+F5</f>
        <v>113</v>
      </c>
      <c r="E5" s="124">
        <f>SUM(L5+N5+AD5+AH5)</f>
        <v>94</v>
      </c>
      <c r="F5" s="125">
        <f>SUM(H5+T5)</f>
        <v>19</v>
      </c>
      <c r="G5" s="14">
        <v>1</v>
      </c>
      <c r="H5" s="338">
        <v>19</v>
      </c>
      <c r="I5" s="11"/>
      <c r="J5" s="13"/>
      <c r="K5" s="529">
        <v>1</v>
      </c>
      <c r="L5" s="337">
        <v>22</v>
      </c>
      <c r="M5" s="529">
        <v>1</v>
      </c>
      <c r="N5" s="337">
        <v>22</v>
      </c>
      <c r="O5" s="16">
        <v>1</v>
      </c>
      <c r="P5" s="15">
        <v>10</v>
      </c>
      <c r="Q5" s="16">
        <v>1</v>
      </c>
      <c r="R5" s="15">
        <v>10</v>
      </c>
      <c r="S5" s="16"/>
      <c r="T5" s="15"/>
      <c r="U5" s="659"/>
      <c r="V5" s="660"/>
      <c r="W5" s="659"/>
      <c r="X5" s="660"/>
      <c r="Y5" s="659"/>
      <c r="Z5" s="660"/>
      <c r="AA5" s="659"/>
      <c r="AB5" s="660"/>
      <c r="AC5" s="355">
        <v>1</v>
      </c>
      <c r="AD5" s="337">
        <v>25</v>
      </c>
      <c r="AE5" s="355">
        <v>1</v>
      </c>
      <c r="AF5" s="354">
        <v>16</v>
      </c>
      <c r="AG5" s="355">
        <v>1</v>
      </c>
      <c r="AH5" s="337">
        <v>25</v>
      </c>
      <c r="AI5" s="355">
        <v>1</v>
      </c>
      <c r="AJ5" s="354">
        <v>16</v>
      </c>
      <c r="AK5" s="20"/>
      <c r="AL5" s="21"/>
      <c r="AM5" s="20"/>
      <c r="AN5" s="21"/>
      <c r="AO5" s="3"/>
      <c r="AP5" s="3"/>
      <c r="AQ5" s="3"/>
      <c r="AR5" s="3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1:56" ht="13.15" customHeight="1">
      <c r="A6" s="321"/>
      <c r="B6" s="134"/>
      <c r="C6" s="147"/>
      <c r="D6" s="123"/>
      <c r="E6" s="124"/>
      <c r="F6" s="125"/>
      <c r="G6" s="14"/>
      <c r="H6" s="13"/>
      <c r="I6" s="11"/>
      <c r="J6" s="13"/>
      <c r="K6" s="529"/>
      <c r="L6" s="530"/>
      <c r="M6" s="529"/>
      <c r="N6" s="530"/>
      <c r="O6" s="16"/>
      <c r="P6" s="15"/>
      <c r="Q6" s="16"/>
      <c r="R6" s="15"/>
      <c r="S6" s="16"/>
      <c r="T6" s="15"/>
      <c r="U6" s="659"/>
      <c r="V6" s="660"/>
      <c r="W6" s="659"/>
      <c r="X6" s="660"/>
      <c r="Y6" s="659"/>
      <c r="Z6" s="660"/>
      <c r="AA6" s="659"/>
      <c r="AB6" s="660"/>
      <c r="AC6" s="355"/>
      <c r="AD6" s="354"/>
      <c r="AE6" s="355"/>
      <c r="AF6" s="354"/>
      <c r="AG6" s="355"/>
      <c r="AH6" s="354"/>
      <c r="AI6" s="355"/>
      <c r="AJ6" s="354"/>
      <c r="AK6" s="20"/>
      <c r="AL6" s="21"/>
      <c r="AM6" s="20"/>
      <c r="AN6" s="21"/>
      <c r="AO6" s="3"/>
      <c r="AP6" s="3"/>
      <c r="AQ6" s="3"/>
      <c r="AR6" s="3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13.15" customHeight="1">
      <c r="A7" s="321">
        <v>2</v>
      </c>
      <c r="B7" s="134" t="s">
        <v>312</v>
      </c>
      <c r="C7" s="147" t="s">
        <v>39</v>
      </c>
      <c r="D7" s="123">
        <f t="shared" ref="D7:D31" si="0">E7+F7</f>
        <v>106</v>
      </c>
      <c r="E7" s="124">
        <f>SUM(N7+V7+Z7+AD7)</f>
        <v>89</v>
      </c>
      <c r="F7" s="125">
        <f t="shared" ref="F7:F31" si="1">SUM(H7+T7)</f>
        <v>17</v>
      </c>
      <c r="G7" s="11"/>
      <c r="H7" s="13"/>
      <c r="I7" s="11"/>
      <c r="J7" s="13"/>
      <c r="K7" s="529">
        <v>2</v>
      </c>
      <c r="L7" s="530">
        <v>18</v>
      </c>
      <c r="M7" s="529">
        <v>2</v>
      </c>
      <c r="N7" s="337">
        <v>18</v>
      </c>
      <c r="O7" s="16">
        <v>1</v>
      </c>
      <c r="P7" s="15">
        <v>10</v>
      </c>
      <c r="Q7" s="16">
        <v>1</v>
      </c>
      <c r="R7" s="15">
        <v>10</v>
      </c>
      <c r="S7" s="16">
        <v>1</v>
      </c>
      <c r="T7" s="338">
        <v>17</v>
      </c>
      <c r="U7" s="659">
        <v>1</v>
      </c>
      <c r="V7" s="337">
        <v>25</v>
      </c>
      <c r="W7" s="659"/>
      <c r="X7" s="659"/>
      <c r="Y7" s="659">
        <v>1</v>
      </c>
      <c r="Z7" s="337">
        <v>25</v>
      </c>
      <c r="AA7" s="659"/>
      <c r="AB7" s="659"/>
      <c r="AC7" s="355">
        <v>2</v>
      </c>
      <c r="AD7" s="342">
        <v>21</v>
      </c>
      <c r="AE7" s="355">
        <v>1</v>
      </c>
      <c r="AF7" s="583">
        <v>16</v>
      </c>
      <c r="AG7" s="355">
        <v>3</v>
      </c>
      <c r="AH7" s="354">
        <v>17</v>
      </c>
      <c r="AI7" s="355">
        <v>1</v>
      </c>
      <c r="AJ7" s="583">
        <v>16</v>
      </c>
      <c r="AK7" s="20"/>
      <c r="AL7" s="21"/>
      <c r="AM7" s="20"/>
      <c r="AN7" s="21"/>
      <c r="AO7" s="3"/>
      <c r="AP7" s="3"/>
      <c r="AQ7" s="3"/>
      <c r="AR7" s="3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3.15" customHeight="1">
      <c r="A8" s="321">
        <v>3</v>
      </c>
      <c r="B8" s="121" t="s">
        <v>204</v>
      </c>
      <c r="C8" s="122" t="s">
        <v>37</v>
      </c>
      <c r="D8" s="123">
        <f t="shared" si="0"/>
        <v>79</v>
      </c>
      <c r="E8" s="124">
        <f>SUM(N8+V8+Z8+AH8)</f>
        <v>55</v>
      </c>
      <c r="F8" s="125">
        <f t="shared" si="1"/>
        <v>24</v>
      </c>
      <c r="G8" s="11">
        <v>3</v>
      </c>
      <c r="H8" s="477">
        <v>11</v>
      </c>
      <c r="I8" s="160"/>
      <c r="J8" s="161"/>
      <c r="K8" s="600">
        <v>8</v>
      </c>
      <c r="L8" s="599">
        <v>8</v>
      </c>
      <c r="M8" s="600">
        <v>5</v>
      </c>
      <c r="N8" s="345">
        <v>11</v>
      </c>
      <c r="O8" s="144"/>
      <c r="P8" s="162"/>
      <c r="Q8" s="144"/>
      <c r="R8" s="162"/>
      <c r="S8" s="144">
        <v>2</v>
      </c>
      <c r="T8" s="343">
        <v>13</v>
      </c>
      <c r="U8" s="664">
        <v>3</v>
      </c>
      <c r="V8" s="345">
        <v>17</v>
      </c>
      <c r="W8" s="664"/>
      <c r="X8" s="665"/>
      <c r="Y8" s="664">
        <v>5</v>
      </c>
      <c r="Z8" s="345">
        <v>14</v>
      </c>
      <c r="AA8" s="664"/>
      <c r="AB8" s="665"/>
      <c r="AC8" s="359"/>
      <c r="AD8" s="358"/>
      <c r="AE8" s="359">
        <v>2</v>
      </c>
      <c r="AF8" s="358">
        <v>13</v>
      </c>
      <c r="AG8" s="359">
        <v>6</v>
      </c>
      <c r="AH8" s="345">
        <v>13</v>
      </c>
      <c r="AI8" s="359">
        <v>2</v>
      </c>
      <c r="AJ8" s="358">
        <v>13</v>
      </c>
      <c r="AK8" s="163"/>
      <c r="AL8" s="164"/>
      <c r="AM8" s="163"/>
      <c r="AN8" s="16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3.15" customHeight="1">
      <c r="A9" s="321">
        <v>4</v>
      </c>
      <c r="B9" s="121" t="s">
        <v>215</v>
      </c>
      <c r="C9" s="147" t="s">
        <v>45</v>
      </c>
      <c r="D9" s="123">
        <f t="shared" si="0"/>
        <v>77</v>
      </c>
      <c r="E9" s="124">
        <f>SUM(N9+V9+Z9+AH9)</f>
        <v>77</v>
      </c>
      <c r="F9" s="125">
        <f t="shared" si="1"/>
        <v>0</v>
      </c>
      <c r="G9" s="11"/>
      <c r="H9" s="11"/>
      <c r="I9" s="11"/>
      <c r="J9" s="11"/>
      <c r="K9" s="529">
        <v>3</v>
      </c>
      <c r="L9" s="530">
        <v>14</v>
      </c>
      <c r="M9" s="529">
        <v>3</v>
      </c>
      <c r="N9" s="491">
        <v>14</v>
      </c>
      <c r="O9" s="16"/>
      <c r="P9" s="16"/>
      <c r="Q9" s="16"/>
      <c r="R9" s="16"/>
      <c r="S9" s="16"/>
      <c r="T9" s="16"/>
      <c r="U9" s="659">
        <v>2</v>
      </c>
      <c r="V9" s="337">
        <v>21</v>
      </c>
      <c r="W9" s="659"/>
      <c r="X9" s="659"/>
      <c r="Y9" s="659">
        <v>2</v>
      </c>
      <c r="Z9" s="337">
        <v>21</v>
      </c>
      <c r="AA9" s="659"/>
      <c r="AB9" s="659"/>
      <c r="AC9" s="355"/>
      <c r="AD9" s="355"/>
      <c r="AE9" s="355"/>
      <c r="AF9" s="355"/>
      <c r="AG9" s="355">
        <v>2</v>
      </c>
      <c r="AH9" s="337">
        <v>21</v>
      </c>
      <c r="AI9" s="355">
        <v>4</v>
      </c>
      <c r="AJ9" s="583">
        <v>8</v>
      </c>
      <c r="AK9" s="20"/>
      <c r="AL9" s="21"/>
      <c r="AM9" s="20"/>
      <c r="AN9" s="21"/>
      <c r="AO9" s="3"/>
      <c r="AP9" s="3"/>
      <c r="AQ9" s="3"/>
      <c r="AR9" s="3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3.15" customHeight="1">
      <c r="A10" s="321">
        <v>5</v>
      </c>
      <c r="B10" s="138" t="s">
        <v>274</v>
      </c>
      <c r="C10" s="147" t="s">
        <v>39</v>
      </c>
      <c r="D10" s="123">
        <f t="shared" si="0"/>
        <v>76</v>
      </c>
      <c r="E10" s="124">
        <f>SUM(V10+Z10+AD10+AH10)</f>
        <v>61</v>
      </c>
      <c r="F10" s="125">
        <f t="shared" si="1"/>
        <v>15</v>
      </c>
      <c r="G10" s="11">
        <v>2</v>
      </c>
      <c r="H10" s="338">
        <v>15</v>
      </c>
      <c r="I10" s="11"/>
      <c r="J10" s="13"/>
      <c r="K10" s="529">
        <v>4</v>
      </c>
      <c r="L10" s="530">
        <v>12</v>
      </c>
      <c r="M10" s="529">
        <v>4</v>
      </c>
      <c r="N10" s="530">
        <v>12</v>
      </c>
      <c r="O10" s="16">
        <v>2</v>
      </c>
      <c r="P10" s="15">
        <v>7</v>
      </c>
      <c r="Q10" s="16">
        <v>2</v>
      </c>
      <c r="R10" s="15">
        <v>7</v>
      </c>
      <c r="S10" s="16"/>
      <c r="T10" s="15"/>
      <c r="U10" s="659">
        <v>5</v>
      </c>
      <c r="V10" s="337">
        <v>14</v>
      </c>
      <c r="W10" s="659"/>
      <c r="X10" s="660"/>
      <c r="Y10" s="659">
        <v>3</v>
      </c>
      <c r="Z10" s="337">
        <v>17</v>
      </c>
      <c r="AA10" s="659"/>
      <c r="AB10" s="660"/>
      <c r="AC10" s="355">
        <v>4</v>
      </c>
      <c r="AD10" s="337">
        <v>15</v>
      </c>
      <c r="AE10" s="355">
        <v>2</v>
      </c>
      <c r="AF10" s="354">
        <v>13</v>
      </c>
      <c r="AG10" s="355">
        <v>4</v>
      </c>
      <c r="AH10" s="337">
        <v>15</v>
      </c>
      <c r="AI10" s="359">
        <v>2</v>
      </c>
      <c r="AJ10" s="791">
        <v>13</v>
      </c>
      <c r="AK10" s="20"/>
      <c r="AL10" s="21"/>
      <c r="AM10" s="20"/>
      <c r="AN10" s="21"/>
      <c r="AO10" s="3"/>
      <c r="AP10" s="3"/>
      <c r="AQ10" s="3"/>
      <c r="AR10" s="3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s="2" customFormat="1" ht="13.15" customHeight="1">
      <c r="A11" s="321">
        <v>6</v>
      </c>
      <c r="B11" s="170" t="s">
        <v>388</v>
      </c>
      <c r="C11" s="122" t="s">
        <v>134</v>
      </c>
      <c r="D11" s="123">
        <f t="shared" si="0"/>
        <v>61</v>
      </c>
      <c r="E11" s="124">
        <f>SUM(L11+V11+Z11+AH11)</f>
        <v>44</v>
      </c>
      <c r="F11" s="125">
        <f t="shared" si="1"/>
        <v>17</v>
      </c>
      <c r="G11" s="11">
        <v>5</v>
      </c>
      <c r="H11" s="338">
        <v>8</v>
      </c>
      <c r="I11" s="11">
        <v>1</v>
      </c>
      <c r="J11" s="13">
        <v>10</v>
      </c>
      <c r="K11" s="529">
        <v>5</v>
      </c>
      <c r="L11" s="337">
        <v>11</v>
      </c>
      <c r="M11" s="529">
        <v>8</v>
      </c>
      <c r="N11" s="530">
        <v>8</v>
      </c>
      <c r="O11" s="16">
        <v>2</v>
      </c>
      <c r="P11" s="15">
        <v>7</v>
      </c>
      <c r="Q11" s="16">
        <v>2</v>
      </c>
      <c r="R11" s="15">
        <v>7</v>
      </c>
      <c r="S11" s="16">
        <v>3</v>
      </c>
      <c r="T11" s="338">
        <v>9</v>
      </c>
      <c r="U11" s="659">
        <v>9</v>
      </c>
      <c r="V11" s="337">
        <v>10</v>
      </c>
      <c r="W11" s="659">
        <v>1</v>
      </c>
      <c r="X11" s="660">
        <v>10</v>
      </c>
      <c r="Y11" s="659">
        <v>6</v>
      </c>
      <c r="Z11" s="337">
        <v>13</v>
      </c>
      <c r="AA11" s="659">
        <v>1</v>
      </c>
      <c r="AB11" s="660">
        <v>10</v>
      </c>
      <c r="AC11" s="355">
        <v>9</v>
      </c>
      <c r="AD11" s="354">
        <v>10</v>
      </c>
      <c r="AE11" s="355">
        <v>3</v>
      </c>
      <c r="AF11" s="354">
        <v>10</v>
      </c>
      <c r="AG11" s="355">
        <v>9</v>
      </c>
      <c r="AH11" s="337">
        <v>10</v>
      </c>
      <c r="AI11" s="355">
        <v>3</v>
      </c>
      <c r="AJ11" s="583">
        <v>10</v>
      </c>
      <c r="AK11" s="20"/>
      <c r="AL11" s="21"/>
      <c r="AM11" s="20"/>
      <c r="AN11" s="21"/>
      <c r="AO11" s="3"/>
      <c r="AP11" s="3"/>
      <c r="AQ11" s="3"/>
      <c r="AR11" s="3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3.15" customHeight="1">
      <c r="A12" s="321">
        <v>7</v>
      </c>
      <c r="B12" s="176" t="s">
        <v>358</v>
      </c>
      <c r="C12" s="147" t="s">
        <v>41</v>
      </c>
      <c r="D12" s="123">
        <f t="shared" si="0"/>
        <v>61</v>
      </c>
      <c r="E12" s="124">
        <f>SUM(V12+Z12+AD12+AH12)</f>
        <v>61</v>
      </c>
      <c r="F12" s="125">
        <f t="shared" si="1"/>
        <v>0</v>
      </c>
      <c r="G12" s="11"/>
      <c r="H12" s="13"/>
      <c r="I12" s="11"/>
      <c r="J12" s="13"/>
      <c r="K12" s="529"/>
      <c r="L12" s="530"/>
      <c r="M12" s="529"/>
      <c r="N12" s="530"/>
      <c r="O12" s="16"/>
      <c r="P12" s="15"/>
      <c r="Q12" s="16"/>
      <c r="R12" s="15"/>
      <c r="S12" s="16"/>
      <c r="T12" s="15"/>
      <c r="U12" s="659">
        <v>4</v>
      </c>
      <c r="V12" s="337">
        <v>15</v>
      </c>
      <c r="W12" s="659">
        <v>1</v>
      </c>
      <c r="X12" s="660">
        <v>10</v>
      </c>
      <c r="Y12" s="659">
        <v>4</v>
      </c>
      <c r="Z12" s="337">
        <v>15</v>
      </c>
      <c r="AA12" s="659">
        <v>1</v>
      </c>
      <c r="AB12" s="660">
        <v>10</v>
      </c>
      <c r="AC12" s="355">
        <v>3</v>
      </c>
      <c r="AD12" s="337">
        <v>17</v>
      </c>
      <c r="AE12" s="355">
        <v>3</v>
      </c>
      <c r="AF12" s="354">
        <v>10</v>
      </c>
      <c r="AG12" s="355">
        <v>5</v>
      </c>
      <c r="AH12" s="337">
        <v>14</v>
      </c>
      <c r="AI12" s="355">
        <v>3</v>
      </c>
      <c r="AJ12" s="583">
        <v>10</v>
      </c>
      <c r="AK12" s="20"/>
      <c r="AL12" s="21"/>
      <c r="AM12" s="20"/>
      <c r="AN12" s="21"/>
      <c r="AO12" s="3"/>
      <c r="AP12" s="3"/>
      <c r="AQ12" s="3"/>
      <c r="AR12" s="3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3.15" customHeight="1">
      <c r="A13" s="321">
        <v>8</v>
      </c>
      <c r="B13" s="171" t="s">
        <v>275</v>
      </c>
      <c r="C13" s="147" t="s">
        <v>44</v>
      </c>
      <c r="D13" s="123">
        <f t="shared" si="0"/>
        <v>60</v>
      </c>
      <c r="E13" s="124">
        <f>SUM(V13+Z13+AD13+AH13)</f>
        <v>51</v>
      </c>
      <c r="F13" s="125">
        <f t="shared" si="1"/>
        <v>9</v>
      </c>
      <c r="G13" s="11">
        <v>4</v>
      </c>
      <c r="H13" s="338">
        <v>9</v>
      </c>
      <c r="I13" s="11">
        <v>2</v>
      </c>
      <c r="J13" s="13">
        <v>7</v>
      </c>
      <c r="K13" s="529"/>
      <c r="L13" s="530"/>
      <c r="M13" s="529"/>
      <c r="N13" s="530"/>
      <c r="O13" s="16"/>
      <c r="P13" s="15"/>
      <c r="Q13" s="16"/>
      <c r="R13" s="15"/>
      <c r="S13" s="16"/>
      <c r="T13" s="15"/>
      <c r="U13" s="659">
        <v>6</v>
      </c>
      <c r="V13" s="337">
        <v>13</v>
      </c>
      <c r="W13" s="659">
        <v>2</v>
      </c>
      <c r="X13" s="660">
        <v>7</v>
      </c>
      <c r="Y13" s="659">
        <v>7</v>
      </c>
      <c r="Z13" s="337">
        <v>12</v>
      </c>
      <c r="AA13" s="659">
        <v>2</v>
      </c>
      <c r="AB13" s="660">
        <v>7</v>
      </c>
      <c r="AC13" s="355">
        <v>5</v>
      </c>
      <c r="AD13" s="337">
        <v>14</v>
      </c>
      <c r="AE13" s="355">
        <v>4</v>
      </c>
      <c r="AF13" s="354">
        <v>8</v>
      </c>
      <c r="AG13" s="355">
        <v>7</v>
      </c>
      <c r="AH13" s="337">
        <v>12</v>
      </c>
      <c r="AI13" s="355">
        <v>5</v>
      </c>
      <c r="AJ13" s="583">
        <v>7</v>
      </c>
      <c r="AK13" s="20"/>
      <c r="AL13" s="21"/>
      <c r="AM13" s="20"/>
      <c r="AN13" s="21"/>
      <c r="AO13" s="3"/>
      <c r="AP13" s="3"/>
      <c r="AQ13" s="3"/>
      <c r="AR13" s="3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s="2" customFormat="1" ht="13.15" customHeight="1">
      <c r="A14" s="321">
        <v>9</v>
      </c>
      <c r="B14" s="139" t="s">
        <v>220</v>
      </c>
      <c r="C14" s="147" t="s">
        <v>40</v>
      </c>
      <c r="D14" s="123">
        <f t="shared" si="0"/>
        <v>59</v>
      </c>
      <c r="E14" s="124">
        <f>SUM(V14+Z14+AD14+AH14)</f>
        <v>46</v>
      </c>
      <c r="F14" s="125">
        <f t="shared" si="1"/>
        <v>13</v>
      </c>
      <c r="G14" s="11">
        <v>7</v>
      </c>
      <c r="H14" s="338">
        <v>6</v>
      </c>
      <c r="I14" s="11">
        <v>4</v>
      </c>
      <c r="J14" s="13">
        <v>2</v>
      </c>
      <c r="K14" s="529">
        <v>7</v>
      </c>
      <c r="L14" s="530">
        <v>9</v>
      </c>
      <c r="M14" s="529">
        <v>7</v>
      </c>
      <c r="N14" s="530">
        <v>9</v>
      </c>
      <c r="O14" s="16">
        <v>3</v>
      </c>
      <c r="P14" s="15">
        <v>4</v>
      </c>
      <c r="Q14" s="16">
        <v>3</v>
      </c>
      <c r="R14" s="15">
        <v>4</v>
      </c>
      <c r="S14" s="16">
        <v>4</v>
      </c>
      <c r="T14" s="338">
        <v>7</v>
      </c>
      <c r="U14" s="659">
        <v>7</v>
      </c>
      <c r="V14" s="337">
        <v>12</v>
      </c>
      <c r="W14" s="659">
        <v>3</v>
      </c>
      <c r="X14" s="660">
        <v>4</v>
      </c>
      <c r="Y14" s="659">
        <v>9</v>
      </c>
      <c r="Z14" s="337">
        <v>10</v>
      </c>
      <c r="AA14" s="659">
        <v>3</v>
      </c>
      <c r="AB14" s="660">
        <v>4</v>
      </c>
      <c r="AC14" s="355">
        <v>6</v>
      </c>
      <c r="AD14" s="337">
        <v>13</v>
      </c>
      <c r="AE14" s="355">
        <v>6</v>
      </c>
      <c r="AF14" s="354">
        <v>6</v>
      </c>
      <c r="AG14" s="355">
        <v>8</v>
      </c>
      <c r="AH14" s="337">
        <v>11</v>
      </c>
      <c r="AI14" s="355">
        <v>7</v>
      </c>
      <c r="AJ14" s="583">
        <v>5</v>
      </c>
      <c r="AK14" s="20"/>
      <c r="AL14" s="21"/>
      <c r="AM14" s="20"/>
      <c r="AN14" s="21"/>
      <c r="AO14" s="3"/>
      <c r="AP14" s="3"/>
      <c r="AQ14" s="3"/>
      <c r="AR14" s="3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4.25" customHeight="1">
      <c r="A15" s="321">
        <v>10</v>
      </c>
      <c r="B15" s="139" t="s">
        <v>276</v>
      </c>
      <c r="C15" s="147" t="s">
        <v>98</v>
      </c>
      <c r="D15" s="123">
        <f t="shared" si="0"/>
        <v>45</v>
      </c>
      <c r="E15" s="124">
        <f>SUM(V15+Z15+AD15+AH15)</f>
        <v>38</v>
      </c>
      <c r="F15" s="125">
        <f t="shared" si="1"/>
        <v>7</v>
      </c>
      <c r="G15" s="11">
        <v>6</v>
      </c>
      <c r="H15" s="338">
        <v>7</v>
      </c>
      <c r="I15" s="11">
        <v>1</v>
      </c>
      <c r="J15" s="13">
        <v>10</v>
      </c>
      <c r="K15" s="529"/>
      <c r="L15" s="530"/>
      <c r="M15" s="529"/>
      <c r="N15" s="530"/>
      <c r="O15" s="16"/>
      <c r="P15" s="15"/>
      <c r="Q15" s="16"/>
      <c r="R15" s="15"/>
      <c r="S15" s="16"/>
      <c r="T15" s="15"/>
      <c r="U15" s="659">
        <v>8</v>
      </c>
      <c r="V15" s="337">
        <v>11</v>
      </c>
      <c r="W15" s="659"/>
      <c r="X15" s="660"/>
      <c r="Y15" s="659">
        <v>8</v>
      </c>
      <c r="Z15" s="337">
        <v>11</v>
      </c>
      <c r="AA15" s="659"/>
      <c r="AB15" s="660"/>
      <c r="AC15" s="355">
        <v>10</v>
      </c>
      <c r="AD15" s="337">
        <v>9</v>
      </c>
      <c r="AE15" s="355">
        <v>9</v>
      </c>
      <c r="AF15" s="354">
        <v>3</v>
      </c>
      <c r="AG15" s="355">
        <v>12</v>
      </c>
      <c r="AH15" s="337">
        <v>7</v>
      </c>
      <c r="AI15" s="355">
        <v>8</v>
      </c>
      <c r="AJ15" s="583">
        <v>4</v>
      </c>
      <c r="AK15" s="20"/>
      <c r="AL15" s="21"/>
      <c r="AM15" s="20"/>
      <c r="AN15" s="21"/>
      <c r="AO15" s="3"/>
      <c r="AP15" s="3"/>
      <c r="AQ15" s="3"/>
      <c r="AR15" s="3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3.15" customHeight="1">
      <c r="A16" s="321">
        <v>11</v>
      </c>
      <c r="B16" s="172" t="s">
        <v>141</v>
      </c>
      <c r="C16" s="147" t="s">
        <v>42</v>
      </c>
      <c r="D16" s="123">
        <f t="shared" si="0"/>
        <v>42</v>
      </c>
      <c r="E16" s="124">
        <f>SUM(L16+N16+V16+Z16)</f>
        <v>32</v>
      </c>
      <c r="F16" s="125">
        <f t="shared" si="1"/>
        <v>10</v>
      </c>
      <c r="G16" s="11">
        <v>8</v>
      </c>
      <c r="H16" s="338">
        <v>5</v>
      </c>
      <c r="I16" s="160"/>
      <c r="J16" s="161"/>
      <c r="K16" s="529">
        <v>9</v>
      </c>
      <c r="L16" s="337">
        <v>7</v>
      </c>
      <c r="M16" s="529">
        <v>9</v>
      </c>
      <c r="N16" s="337">
        <v>7</v>
      </c>
      <c r="O16" s="16">
        <v>3</v>
      </c>
      <c r="P16" s="15">
        <v>4</v>
      </c>
      <c r="Q16" s="16">
        <v>3</v>
      </c>
      <c r="R16" s="15">
        <v>4</v>
      </c>
      <c r="S16" s="16">
        <v>6</v>
      </c>
      <c r="T16" s="338">
        <v>5</v>
      </c>
      <c r="U16" s="659">
        <v>10</v>
      </c>
      <c r="V16" s="337">
        <v>9</v>
      </c>
      <c r="W16" s="659">
        <v>3</v>
      </c>
      <c r="X16" s="660">
        <v>4</v>
      </c>
      <c r="Y16" s="659">
        <v>10</v>
      </c>
      <c r="Z16" s="337">
        <v>9</v>
      </c>
      <c r="AA16" s="659">
        <v>3</v>
      </c>
      <c r="AB16" s="660">
        <v>4</v>
      </c>
      <c r="AC16" s="355">
        <v>12</v>
      </c>
      <c r="AD16" s="354">
        <v>7</v>
      </c>
      <c r="AE16" s="355">
        <v>6</v>
      </c>
      <c r="AF16" s="354">
        <v>6</v>
      </c>
      <c r="AG16" s="355">
        <v>13</v>
      </c>
      <c r="AH16" s="354">
        <v>6</v>
      </c>
      <c r="AI16" s="355">
        <v>7</v>
      </c>
      <c r="AJ16" s="583">
        <v>5</v>
      </c>
      <c r="AK16" s="20"/>
      <c r="AL16" s="21"/>
      <c r="AM16" s="20"/>
      <c r="AN16" s="21"/>
      <c r="AO16" s="3"/>
      <c r="AP16" s="3"/>
      <c r="AQ16" s="3"/>
      <c r="AR16" s="3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3.15" customHeight="1">
      <c r="A17" s="321">
        <v>12</v>
      </c>
      <c r="B17" s="121" t="s">
        <v>313</v>
      </c>
      <c r="C17" s="147" t="s">
        <v>105</v>
      </c>
      <c r="D17" s="123">
        <f t="shared" si="0"/>
        <v>34</v>
      </c>
      <c r="E17" s="124">
        <f>SUM(N17+V17+Z17+AD17)</f>
        <v>31</v>
      </c>
      <c r="F17" s="125">
        <f t="shared" si="1"/>
        <v>3</v>
      </c>
      <c r="G17" s="11"/>
      <c r="H17" s="11"/>
      <c r="I17" s="11"/>
      <c r="J17" s="11"/>
      <c r="K17" s="529">
        <v>14</v>
      </c>
      <c r="L17" s="530">
        <v>2</v>
      </c>
      <c r="M17" s="529">
        <v>12</v>
      </c>
      <c r="N17" s="797">
        <v>4</v>
      </c>
      <c r="O17" s="16"/>
      <c r="P17" s="16"/>
      <c r="Q17" s="16"/>
      <c r="R17" s="320"/>
      <c r="S17" s="16">
        <v>8</v>
      </c>
      <c r="T17" s="478">
        <v>3</v>
      </c>
      <c r="U17" s="659">
        <v>11</v>
      </c>
      <c r="V17" s="340">
        <v>8</v>
      </c>
      <c r="W17" s="659"/>
      <c r="X17" s="659"/>
      <c r="Y17" s="659">
        <v>11</v>
      </c>
      <c r="Z17" s="340">
        <v>8</v>
      </c>
      <c r="AA17" s="659"/>
      <c r="AB17" s="659"/>
      <c r="AC17" s="355">
        <v>8</v>
      </c>
      <c r="AD17" s="341">
        <v>11</v>
      </c>
      <c r="AE17" s="355">
        <v>8</v>
      </c>
      <c r="AF17" s="583">
        <v>4</v>
      </c>
      <c r="AG17" s="355"/>
      <c r="AH17" s="354"/>
      <c r="AI17" s="355"/>
      <c r="AJ17" s="583"/>
      <c r="AK17" s="20"/>
      <c r="AL17" s="21"/>
      <c r="AM17" s="20"/>
      <c r="AN17" s="21"/>
      <c r="AO17" s="3"/>
      <c r="AP17" s="3"/>
      <c r="AQ17" s="3"/>
      <c r="AR17" s="3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4.25" customHeight="1">
      <c r="A18" s="321">
        <v>13</v>
      </c>
      <c r="B18" s="151" t="s">
        <v>218</v>
      </c>
      <c r="C18" s="147" t="s">
        <v>105</v>
      </c>
      <c r="D18" s="123">
        <f t="shared" si="0"/>
        <v>28</v>
      </c>
      <c r="E18" s="124">
        <f>SUM(L18+N18+V18+Z18)</f>
        <v>22</v>
      </c>
      <c r="F18" s="125">
        <f t="shared" si="1"/>
        <v>6</v>
      </c>
      <c r="G18" s="11">
        <v>11</v>
      </c>
      <c r="H18" s="338">
        <v>2</v>
      </c>
      <c r="I18" s="11">
        <v>3</v>
      </c>
      <c r="J18" s="13">
        <v>4</v>
      </c>
      <c r="K18" s="529">
        <v>11</v>
      </c>
      <c r="L18" s="340">
        <v>5</v>
      </c>
      <c r="M18" s="529">
        <v>11</v>
      </c>
      <c r="N18" s="340">
        <v>5</v>
      </c>
      <c r="O18" s="16"/>
      <c r="P18" s="15"/>
      <c r="Q18" s="16"/>
      <c r="R18" s="15"/>
      <c r="S18" s="16">
        <v>7</v>
      </c>
      <c r="T18" s="338">
        <v>4</v>
      </c>
      <c r="U18" s="659">
        <v>14</v>
      </c>
      <c r="V18" s="340">
        <v>5</v>
      </c>
      <c r="W18" s="659"/>
      <c r="X18" s="660"/>
      <c r="Y18" s="659">
        <v>12</v>
      </c>
      <c r="Z18" s="340">
        <v>7</v>
      </c>
      <c r="AA18" s="659"/>
      <c r="AB18" s="660"/>
      <c r="AC18" s="355">
        <v>15</v>
      </c>
      <c r="AD18" s="354">
        <v>4</v>
      </c>
      <c r="AE18" s="355">
        <v>5</v>
      </c>
      <c r="AF18" s="354">
        <v>7</v>
      </c>
      <c r="AG18" s="355">
        <v>15</v>
      </c>
      <c r="AH18" s="354">
        <v>4</v>
      </c>
      <c r="AI18" s="355">
        <v>6</v>
      </c>
      <c r="AJ18" s="583">
        <v>6</v>
      </c>
      <c r="AK18" s="20"/>
      <c r="AL18" s="21"/>
      <c r="AM18" s="20"/>
      <c r="AN18" s="21"/>
      <c r="AO18" s="3"/>
      <c r="AP18" s="3"/>
      <c r="AQ18" s="3"/>
      <c r="AR18" s="3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3.15" customHeight="1">
      <c r="A19" s="321">
        <v>14</v>
      </c>
      <c r="B19" s="140" t="s">
        <v>360</v>
      </c>
      <c r="C19" s="147" t="s">
        <v>36</v>
      </c>
      <c r="D19" s="123">
        <f t="shared" si="0"/>
        <v>26</v>
      </c>
      <c r="E19" s="124">
        <f>SUM(L19+N19)</f>
        <v>20</v>
      </c>
      <c r="F19" s="125">
        <f t="shared" si="1"/>
        <v>6</v>
      </c>
      <c r="G19" s="11"/>
      <c r="H19" s="11"/>
      <c r="I19" s="11"/>
      <c r="J19" s="11"/>
      <c r="K19" s="529">
        <v>6</v>
      </c>
      <c r="L19" s="340">
        <v>10</v>
      </c>
      <c r="M19" s="529">
        <v>6</v>
      </c>
      <c r="N19" s="797">
        <v>10</v>
      </c>
      <c r="O19" s="16">
        <v>4</v>
      </c>
      <c r="P19" s="16">
        <v>2</v>
      </c>
      <c r="Q19" s="16">
        <v>4</v>
      </c>
      <c r="R19" s="320">
        <v>2</v>
      </c>
      <c r="S19" s="16">
        <v>5</v>
      </c>
      <c r="T19" s="478">
        <v>6</v>
      </c>
      <c r="U19" s="659"/>
      <c r="V19" s="660"/>
      <c r="W19" s="659">
        <v>4</v>
      </c>
      <c r="X19" s="658">
        <v>2</v>
      </c>
      <c r="Y19" s="659"/>
      <c r="Z19" s="660"/>
      <c r="AA19" s="659">
        <v>4</v>
      </c>
      <c r="AB19" s="658">
        <v>2</v>
      </c>
      <c r="AC19" s="355"/>
      <c r="AD19" s="355"/>
      <c r="AE19" s="355"/>
      <c r="AF19" s="355"/>
      <c r="AG19" s="355"/>
      <c r="AH19" s="354"/>
      <c r="AI19" s="355"/>
      <c r="AJ19" s="583"/>
      <c r="AK19" s="20"/>
      <c r="AL19" s="21"/>
      <c r="AM19" s="20"/>
      <c r="AN19" s="21"/>
      <c r="AO19" s="3"/>
      <c r="AP19" s="3"/>
      <c r="AQ19" s="3"/>
      <c r="AR19" s="3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3.15" customHeight="1">
      <c r="A20" s="321">
        <v>15</v>
      </c>
      <c r="B20" s="174" t="s">
        <v>219</v>
      </c>
      <c r="C20" s="147" t="s">
        <v>45</v>
      </c>
      <c r="D20" s="123">
        <f t="shared" si="0"/>
        <v>26</v>
      </c>
      <c r="E20" s="124">
        <f>SUM(L20+N20+V20+AD20)</f>
        <v>25</v>
      </c>
      <c r="F20" s="125">
        <f t="shared" si="1"/>
        <v>1</v>
      </c>
      <c r="G20" s="11">
        <v>12</v>
      </c>
      <c r="H20" s="338">
        <v>1</v>
      </c>
      <c r="I20" s="11">
        <v>4</v>
      </c>
      <c r="J20" s="13">
        <v>2</v>
      </c>
      <c r="K20" s="529">
        <v>10</v>
      </c>
      <c r="L20" s="340">
        <v>6</v>
      </c>
      <c r="M20" s="529">
        <v>10</v>
      </c>
      <c r="N20" s="340">
        <v>6</v>
      </c>
      <c r="O20" s="16"/>
      <c r="P20" s="15"/>
      <c r="Q20" s="16"/>
      <c r="R20" s="15"/>
      <c r="S20" s="16"/>
      <c r="T20" s="15"/>
      <c r="U20" s="659">
        <v>12</v>
      </c>
      <c r="V20" s="340">
        <v>7</v>
      </c>
      <c r="W20" s="659"/>
      <c r="X20" s="660"/>
      <c r="Y20" s="659"/>
      <c r="Z20" s="660"/>
      <c r="AA20" s="659"/>
      <c r="AB20" s="660"/>
      <c r="AC20" s="355">
        <v>13</v>
      </c>
      <c r="AD20" s="340">
        <v>6</v>
      </c>
      <c r="AE20" s="355"/>
      <c r="AF20" s="583"/>
      <c r="AG20" s="355">
        <v>16</v>
      </c>
      <c r="AH20" s="354">
        <v>3</v>
      </c>
      <c r="AI20" s="355"/>
      <c r="AJ20" s="583"/>
      <c r="AK20" s="20"/>
      <c r="AL20" s="21"/>
      <c r="AM20" s="20"/>
      <c r="AN20" s="21"/>
      <c r="AO20" s="3"/>
      <c r="AP20" s="3"/>
      <c r="AQ20" s="3"/>
      <c r="AR20" s="3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3.15" customHeight="1">
      <c r="A21" s="321">
        <v>16</v>
      </c>
      <c r="B21" s="174" t="s">
        <v>314</v>
      </c>
      <c r="C21" s="147" t="s">
        <v>32</v>
      </c>
      <c r="D21" s="123">
        <f t="shared" si="0"/>
        <v>22</v>
      </c>
      <c r="E21" s="124">
        <f>SUM(V21+Z21+AD21+AH21)</f>
        <v>22</v>
      </c>
      <c r="F21" s="125">
        <f t="shared" si="1"/>
        <v>0</v>
      </c>
      <c r="G21" s="11"/>
      <c r="H21" s="11"/>
      <c r="I21" s="11"/>
      <c r="J21" s="11"/>
      <c r="K21" s="529">
        <v>13</v>
      </c>
      <c r="L21" s="530">
        <v>3</v>
      </c>
      <c r="M21" s="529">
        <v>15</v>
      </c>
      <c r="N21" s="790">
        <v>1</v>
      </c>
      <c r="O21" s="16"/>
      <c r="P21" s="16"/>
      <c r="Q21" s="16"/>
      <c r="R21" s="320"/>
      <c r="S21" s="16"/>
      <c r="T21" s="320"/>
      <c r="U21" s="659">
        <v>13</v>
      </c>
      <c r="V21" s="340">
        <v>6</v>
      </c>
      <c r="W21" s="659">
        <v>4</v>
      </c>
      <c r="X21" s="659">
        <v>2</v>
      </c>
      <c r="Y21" s="659">
        <v>13</v>
      </c>
      <c r="Z21" s="340">
        <v>6</v>
      </c>
      <c r="AA21" s="659">
        <v>4</v>
      </c>
      <c r="AB21" s="659">
        <v>2</v>
      </c>
      <c r="AC21" s="355">
        <v>14</v>
      </c>
      <c r="AD21" s="341">
        <v>5</v>
      </c>
      <c r="AE21" s="355">
        <v>9</v>
      </c>
      <c r="AF21" s="583">
        <v>3</v>
      </c>
      <c r="AG21" s="355">
        <v>14</v>
      </c>
      <c r="AH21" s="340">
        <v>5</v>
      </c>
      <c r="AI21" s="355">
        <v>8</v>
      </c>
      <c r="AJ21" s="583">
        <v>4</v>
      </c>
      <c r="AK21" s="20"/>
      <c r="AL21" s="21"/>
      <c r="AM21" s="20"/>
      <c r="AN21" s="21"/>
      <c r="AO21" s="3"/>
      <c r="AP21" s="3"/>
      <c r="AQ21" s="3"/>
      <c r="AR21" s="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3.15" customHeight="1">
      <c r="A22" s="321">
        <v>17</v>
      </c>
      <c r="B22" s="173" t="s">
        <v>216</v>
      </c>
      <c r="C22" s="147" t="s">
        <v>39</v>
      </c>
      <c r="D22" s="123">
        <f t="shared" si="0"/>
        <v>21</v>
      </c>
      <c r="E22" s="124">
        <f>SUM(L22+N22+V22+Z22)</f>
        <v>16</v>
      </c>
      <c r="F22" s="125">
        <f t="shared" si="1"/>
        <v>5</v>
      </c>
      <c r="G22" s="11">
        <v>10</v>
      </c>
      <c r="H22" s="338">
        <v>3</v>
      </c>
      <c r="I22" s="160">
        <v>5</v>
      </c>
      <c r="J22" s="161">
        <v>1</v>
      </c>
      <c r="K22" s="529">
        <v>12</v>
      </c>
      <c r="L22" s="340">
        <v>4</v>
      </c>
      <c r="M22" s="529">
        <v>13</v>
      </c>
      <c r="N22" s="340">
        <v>3</v>
      </c>
      <c r="O22" s="16">
        <v>5</v>
      </c>
      <c r="P22" s="15">
        <v>1</v>
      </c>
      <c r="Q22" s="16">
        <v>5</v>
      </c>
      <c r="R22" s="15">
        <v>1</v>
      </c>
      <c r="S22" s="16">
        <v>9</v>
      </c>
      <c r="T22" s="338">
        <v>2</v>
      </c>
      <c r="U22" s="659">
        <v>15</v>
      </c>
      <c r="V22" s="340">
        <v>4</v>
      </c>
      <c r="W22" s="659">
        <v>5</v>
      </c>
      <c r="X22" s="660">
        <v>1</v>
      </c>
      <c r="Y22" s="659">
        <v>14</v>
      </c>
      <c r="Z22" s="340">
        <v>5</v>
      </c>
      <c r="AA22" s="659">
        <v>5</v>
      </c>
      <c r="AB22" s="660">
        <v>1</v>
      </c>
      <c r="AC22" s="355">
        <v>16</v>
      </c>
      <c r="AD22" s="354">
        <v>3</v>
      </c>
      <c r="AE22" s="355">
        <v>7</v>
      </c>
      <c r="AF22" s="583">
        <v>5</v>
      </c>
      <c r="AG22" s="355">
        <v>18</v>
      </c>
      <c r="AH22" s="354">
        <v>1</v>
      </c>
      <c r="AI22" s="355">
        <v>9</v>
      </c>
      <c r="AJ22" s="583">
        <v>3</v>
      </c>
      <c r="AK22" s="20"/>
      <c r="AL22" s="21"/>
      <c r="AM22" s="20"/>
      <c r="AN22" s="21"/>
      <c r="AO22" s="3"/>
      <c r="AP22" s="3"/>
      <c r="AQ22" s="3"/>
      <c r="AR22" s="3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3.15" customHeight="1">
      <c r="A23" s="321">
        <v>18</v>
      </c>
      <c r="B23" s="176" t="s">
        <v>277</v>
      </c>
      <c r="C23" s="147" t="s">
        <v>105</v>
      </c>
      <c r="D23" s="123">
        <f t="shared" si="0"/>
        <v>21</v>
      </c>
      <c r="E23" s="124">
        <f>SUM(AD23+AH23)</f>
        <v>17</v>
      </c>
      <c r="F23" s="125">
        <f t="shared" si="1"/>
        <v>4</v>
      </c>
      <c r="G23" s="11">
        <v>9</v>
      </c>
      <c r="H23" s="338">
        <v>4</v>
      </c>
      <c r="I23" s="11">
        <v>3</v>
      </c>
      <c r="J23" s="13">
        <v>4</v>
      </c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659"/>
      <c r="V23" s="660"/>
      <c r="W23" s="659"/>
      <c r="X23" s="660"/>
      <c r="Y23" s="659"/>
      <c r="Z23" s="660"/>
      <c r="AA23" s="659"/>
      <c r="AB23" s="660"/>
      <c r="AC23" s="355">
        <v>11</v>
      </c>
      <c r="AD23" s="340">
        <v>8</v>
      </c>
      <c r="AE23" s="355">
        <v>7</v>
      </c>
      <c r="AF23" s="354">
        <v>7</v>
      </c>
      <c r="AG23" s="355">
        <v>10</v>
      </c>
      <c r="AH23" s="340">
        <v>9</v>
      </c>
      <c r="AI23" s="355">
        <v>6</v>
      </c>
      <c r="AJ23" s="583">
        <v>6</v>
      </c>
      <c r="AK23" s="20"/>
      <c r="AL23" s="21"/>
      <c r="AM23" s="20"/>
      <c r="AN23" s="21"/>
      <c r="AO23" s="3"/>
      <c r="AP23" s="3"/>
      <c r="AQ23" s="3"/>
      <c r="AR23" s="3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3.15" customHeight="1">
      <c r="A24" s="321">
        <v>19</v>
      </c>
      <c r="B24" s="121" t="s">
        <v>389</v>
      </c>
      <c r="C24" s="147" t="s">
        <v>40</v>
      </c>
      <c r="D24" s="123">
        <f t="shared" si="0"/>
        <v>20</v>
      </c>
      <c r="E24" s="124">
        <f>SUM(AD24+AH24)</f>
        <v>20</v>
      </c>
      <c r="F24" s="125">
        <f t="shared" si="1"/>
        <v>0</v>
      </c>
      <c r="G24" s="11"/>
      <c r="H24" s="11"/>
      <c r="I24" s="11"/>
      <c r="J24" s="11"/>
      <c r="K24" s="529"/>
      <c r="L24" s="530"/>
      <c r="M24" s="529"/>
      <c r="N24" s="790"/>
      <c r="O24" s="16"/>
      <c r="P24" s="16"/>
      <c r="Q24" s="16"/>
      <c r="R24" s="320"/>
      <c r="S24" s="16"/>
      <c r="T24" s="478"/>
      <c r="U24" s="659"/>
      <c r="V24" s="660"/>
      <c r="W24" s="659"/>
      <c r="X24" s="659"/>
      <c r="Y24" s="659"/>
      <c r="Z24" s="660"/>
      <c r="AA24" s="659"/>
      <c r="AB24" s="659"/>
      <c r="AC24" s="355">
        <v>7</v>
      </c>
      <c r="AD24" s="341">
        <v>12</v>
      </c>
      <c r="AE24" s="355">
        <v>8</v>
      </c>
      <c r="AF24" s="583">
        <v>4</v>
      </c>
      <c r="AG24" s="355">
        <v>11</v>
      </c>
      <c r="AH24" s="340">
        <v>8</v>
      </c>
      <c r="AI24" s="355">
        <v>4</v>
      </c>
      <c r="AJ24" s="583">
        <v>8</v>
      </c>
      <c r="AK24" s="20"/>
      <c r="AL24" s="21"/>
      <c r="AM24" s="20"/>
      <c r="AN24" s="21"/>
      <c r="AO24" s="3"/>
      <c r="AP24" s="3"/>
      <c r="AQ24" s="3"/>
      <c r="AR24" s="3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3.15" customHeight="1">
      <c r="A25" s="321">
        <v>20</v>
      </c>
      <c r="B25" s="173" t="s">
        <v>217</v>
      </c>
      <c r="C25" s="147" t="s">
        <v>39</v>
      </c>
      <c r="D25" s="123">
        <f t="shared" si="0"/>
        <v>11</v>
      </c>
      <c r="E25" s="124">
        <f>SUM(N25+V25+Z25+AH25)</f>
        <v>10</v>
      </c>
      <c r="F25" s="125">
        <f t="shared" si="1"/>
        <v>1</v>
      </c>
      <c r="G25" s="11">
        <v>0</v>
      </c>
      <c r="H25" s="13">
        <v>0</v>
      </c>
      <c r="I25" s="160">
        <v>5</v>
      </c>
      <c r="J25" s="161">
        <v>1</v>
      </c>
      <c r="K25" s="529">
        <v>15</v>
      </c>
      <c r="L25" s="530">
        <v>1</v>
      </c>
      <c r="M25" s="529">
        <v>14</v>
      </c>
      <c r="N25" s="340">
        <v>2</v>
      </c>
      <c r="O25" s="16">
        <v>5</v>
      </c>
      <c r="P25" s="15">
        <v>1</v>
      </c>
      <c r="Q25" s="16">
        <v>5</v>
      </c>
      <c r="R25" s="15">
        <v>1</v>
      </c>
      <c r="S25" s="16">
        <v>10</v>
      </c>
      <c r="T25" s="338">
        <v>1</v>
      </c>
      <c r="U25" s="659">
        <v>16</v>
      </c>
      <c r="V25" s="340">
        <v>3</v>
      </c>
      <c r="W25" s="659">
        <v>5</v>
      </c>
      <c r="X25" s="660">
        <v>1</v>
      </c>
      <c r="Y25" s="659">
        <v>16</v>
      </c>
      <c r="Z25" s="340">
        <v>3</v>
      </c>
      <c r="AA25" s="659">
        <v>5</v>
      </c>
      <c r="AB25" s="660">
        <v>1</v>
      </c>
      <c r="AC25" s="355"/>
      <c r="AD25" s="354"/>
      <c r="AE25" s="355">
        <v>7</v>
      </c>
      <c r="AF25" s="354">
        <v>5</v>
      </c>
      <c r="AG25" s="355">
        <v>17</v>
      </c>
      <c r="AH25" s="340">
        <v>2</v>
      </c>
      <c r="AI25" s="355">
        <v>9</v>
      </c>
      <c r="AJ25" s="583">
        <v>4</v>
      </c>
      <c r="AK25" s="20"/>
      <c r="AL25" s="21"/>
      <c r="AM25" s="20"/>
      <c r="AN25" s="21"/>
      <c r="AO25" s="3"/>
      <c r="AP25" s="3"/>
      <c r="AQ25" s="3"/>
      <c r="AR25" s="3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3.15" customHeight="1">
      <c r="A26" s="321">
        <v>21</v>
      </c>
      <c r="B26" s="121" t="s">
        <v>198</v>
      </c>
      <c r="C26" s="122" t="s">
        <v>189</v>
      </c>
      <c r="D26" s="123">
        <f t="shared" si="0"/>
        <v>8</v>
      </c>
      <c r="E26" s="124">
        <f>SUM(V26+Z26+AD26)</f>
        <v>8</v>
      </c>
      <c r="F26" s="125">
        <f t="shared" si="1"/>
        <v>0</v>
      </c>
      <c r="G26" s="11">
        <v>0</v>
      </c>
      <c r="H26" s="135">
        <v>0</v>
      </c>
      <c r="I26" s="160">
        <v>2</v>
      </c>
      <c r="J26" s="161">
        <v>7</v>
      </c>
      <c r="K26" s="144"/>
      <c r="L26" s="162"/>
      <c r="M26" s="144"/>
      <c r="N26" s="162"/>
      <c r="O26" s="144">
        <v>4</v>
      </c>
      <c r="P26" s="162">
        <v>2</v>
      </c>
      <c r="Q26" s="144">
        <v>4</v>
      </c>
      <c r="R26" s="162">
        <v>2</v>
      </c>
      <c r="S26" s="144"/>
      <c r="T26" s="162"/>
      <c r="U26" s="664">
        <v>17</v>
      </c>
      <c r="V26" s="798">
        <v>2</v>
      </c>
      <c r="W26" s="664">
        <v>2</v>
      </c>
      <c r="X26" s="665">
        <v>7</v>
      </c>
      <c r="Y26" s="664">
        <v>15</v>
      </c>
      <c r="Z26" s="798">
        <v>4</v>
      </c>
      <c r="AA26" s="664">
        <v>2</v>
      </c>
      <c r="AB26" s="665">
        <v>7</v>
      </c>
      <c r="AC26" s="359">
        <v>17</v>
      </c>
      <c r="AD26" s="798">
        <v>2</v>
      </c>
      <c r="AE26" s="359">
        <v>4</v>
      </c>
      <c r="AF26" s="358">
        <v>8</v>
      </c>
      <c r="AG26" s="359"/>
      <c r="AH26" s="358"/>
      <c r="AI26" s="359">
        <v>5</v>
      </c>
      <c r="AJ26" s="791">
        <v>7</v>
      </c>
      <c r="AK26" s="163"/>
      <c r="AL26" s="164"/>
      <c r="AM26" s="163"/>
      <c r="AN26" s="164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3.15" customHeight="1">
      <c r="A27" s="321">
        <v>22</v>
      </c>
      <c r="B27" s="176" t="s">
        <v>359</v>
      </c>
      <c r="C27" s="147" t="s">
        <v>36</v>
      </c>
      <c r="D27" s="123">
        <f t="shared" si="0"/>
        <v>3</v>
      </c>
      <c r="E27" s="124">
        <f>SUM(V27+Z27)</f>
        <v>3</v>
      </c>
      <c r="F27" s="125">
        <f t="shared" si="1"/>
        <v>0</v>
      </c>
      <c r="G27" s="11"/>
      <c r="H27" s="13"/>
      <c r="I27" s="11"/>
      <c r="J27" s="13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659">
        <v>18</v>
      </c>
      <c r="V27" s="340">
        <v>1</v>
      </c>
      <c r="W27" s="659"/>
      <c r="X27" s="660"/>
      <c r="Y27" s="659">
        <v>17</v>
      </c>
      <c r="Z27" s="340">
        <v>2</v>
      </c>
      <c r="AA27" s="659"/>
      <c r="AB27" s="660"/>
      <c r="AC27" s="355"/>
      <c r="AD27" s="354"/>
      <c r="AE27" s="355"/>
      <c r="AF27" s="354"/>
      <c r="AG27" s="355"/>
      <c r="AH27" s="354"/>
      <c r="AI27" s="355"/>
      <c r="AJ27" s="583"/>
      <c r="AK27" s="20"/>
      <c r="AL27" s="21"/>
      <c r="AM27" s="20"/>
      <c r="AN27" s="21"/>
      <c r="AO27" s="3"/>
      <c r="AP27" s="3"/>
      <c r="AQ27" s="3"/>
      <c r="AR27" s="3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3.15" customHeight="1">
      <c r="A28" s="321">
        <v>23</v>
      </c>
      <c r="B28" s="121" t="s">
        <v>114</v>
      </c>
      <c r="C28" s="147" t="s">
        <v>105</v>
      </c>
      <c r="D28" s="123">
        <f t="shared" si="0"/>
        <v>0</v>
      </c>
      <c r="E28" s="124">
        <v>0</v>
      </c>
      <c r="F28" s="125">
        <f t="shared" si="1"/>
        <v>0</v>
      </c>
      <c r="G28" s="11"/>
      <c r="H28" s="11"/>
      <c r="I28" s="11"/>
      <c r="J28" s="11"/>
      <c r="K28" s="529"/>
      <c r="L28" s="530"/>
      <c r="M28" s="529"/>
      <c r="N28" s="790"/>
      <c r="O28" s="16"/>
      <c r="P28" s="16"/>
      <c r="Q28" s="16"/>
      <c r="R28" s="320"/>
      <c r="S28" s="16"/>
      <c r="T28" s="478"/>
      <c r="U28" s="659"/>
      <c r="V28" s="660"/>
      <c r="W28" s="659"/>
      <c r="X28" s="659"/>
      <c r="Y28" s="659"/>
      <c r="Z28" s="660"/>
      <c r="AA28" s="659"/>
      <c r="AB28" s="659"/>
      <c r="AC28" s="355"/>
      <c r="AD28" s="583"/>
      <c r="AE28" s="355">
        <v>9</v>
      </c>
      <c r="AF28" s="583">
        <v>2</v>
      </c>
      <c r="AG28" s="355"/>
      <c r="AH28" s="354"/>
      <c r="AI28" s="355">
        <v>10</v>
      </c>
      <c r="AJ28" s="583">
        <v>2</v>
      </c>
      <c r="AK28" s="20"/>
      <c r="AL28" s="21"/>
      <c r="AM28" s="20"/>
      <c r="AN28" s="21"/>
      <c r="AO28" s="3"/>
      <c r="AP28" s="3"/>
      <c r="AQ28" s="3"/>
      <c r="AR28" s="3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3.15" customHeight="1">
      <c r="A29" s="321">
        <v>24</v>
      </c>
      <c r="B29" s="121" t="s">
        <v>117</v>
      </c>
      <c r="C29" s="147" t="s">
        <v>105</v>
      </c>
      <c r="D29" s="123">
        <f t="shared" si="0"/>
        <v>0</v>
      </c>
      <c r="E29" s="124">
        <v>0</v>
      </c>
      <c r="F29" s="125">
        <f t="shared" si="1"/>
        <v>0</v>
      </c>
      <c r="G29" s="11"/>
      <c r="H29" s="11"/>
      <c r="I29" s="11"/>
      <c r="J29" s="11"/>
      <c r="K29" s="529"/>
      <c r="L29" s="530"/>
      <c r="M29" s="529"/>
      <c r="N29" s="790"/>
      <c r="O29" s="16"/>
      <c r="P29" s="16"/>
      <c r="Q29" s="16"/>
      <c r="R29" s="320"/>
      <c r="S29" s="16"/>
      <c r="T29" s="478"/>
      <c r="U29" s="659"/>
      <c r="V29" s="660"/>
      <c r="W29" s="659"/>
      <c r="X29" s="659"/>
      <c r="Y29" s="659"/>
      <c r="Z29" s="660"/>
      <c r="AA29" s="659"/>
      <c r="AB29" s="659"/>
      <c r="AC29" s="355"/>
      <c r="AD29" s="583"/>
      <c r="AE29" s="355">
        <v>9</v>
      </c>
      <c r="AF29" s="583">
        <v>2</v>
      </c>
      <c r="AG29" s="355"/>
      <c r="AH29" s="354"/>
      <c r="AI29" s="355">
        <v>10</v>
      </c>
      <c r="AJ29" s="583">
        <v>2</v>
      </c>
      <c r="AK29" s="20"/>
      <c r="AL29" s="21"/>
      <c r="AM29" s="20"/>
      <c r="AN29" s="21"/>
      <c r="AO29" s="3"/>
      <c r="AP29" s="3"/>
      <c r="AQ29" s="3"/>
      <c r="AR29" s="3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3.15" customHeight="1">
      <c r="A30" s="321">
        <v>25</v>
      </c>
      <c r="B30" s="799" t="s">
        <v>390</v>
      </c>
      <c r="C30" s="147" t="s">
        <v>38</v>
      </c>
      <c r="D30" s="123">
        <f t="shared" si="0"/>
        <v>0</v>
      </c>
      <c r="E30" s="124">
        <v>0</v>
      </c>
      <c r="F30" s="125">
        <f t="shared" si="1"/>
        <v>0</v>
      </c>
      <c r="G30" s="11"/>
      <c r="H30" s="13"/>
      <c r="I30" s="11"/>
      <c r="J30" s="13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659"/>
      <c r="V30" s="660"/>
      <c r="W30" s="659"/>
      <c r="X30" s="660"/>
      <c r="Y30" s="659"/>
      <c r="Z30" s="660"/>
      <c r="AA30" s="659"/>
      <c r="AB30" s="660"/>
      <c r="AC30" s="355"/>
      <c r="AD30" s="354"/>
      <c r="AE30" s="355">
        <v>10</v>
      </c>
      <c r="AF30" s="354">
        <v>1</v>
      </c>
      <c r="AG30" s="355"/>
      <c r="AH30" s="354"/>
      <c r="AI30" s="355">
        <v>11</v>
      </c>
      <c r="AJ30" s="583">
        <v>1</v>
      </c>
      <c r="AK30" s="20"/>
      <c r="AL30" s="21"/>
      <c r="AM30" s="20"/>
      <c r="AN30" s="21"/>
      <c r="AO30" s="3"/>
      <c r="AP30" s="3"/>
      <c r="AQ30" s="3"/>
      <c r="AR30" s="3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3.15" customHeight="1">
      <c r="A31" s="321">
        <v>26</v>
      </c>
      <c r="B31" s="799" t="s">
        <v>391</v>
      </c>
      <c r="C31" s="147" t="s">
        <v>38</v>
      </c>
      <c r="D31" s="123">
        <f t="shared" si="0"/>
        <v>0</v>
      </c>
      <c r="E31" s="124">
        <v>0</v>
      </c>
      <c r="F31" s="125">
        <f t="shared" si="1"/>
        <v>0</v>
      </c>
      <c r="G31" s="11"/>
      <c r="H31" s="13"/>
      <c r="I31" s="11"/>
      <c r="J31" s="13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659"/>
      <c r="V31" s="660"/>
      <c r="W31" s="659"/>
      <c r="X31" s="660"/>
      <c r="Y31" s="659"/>
      <c r="Z31" s="660"/>
      <c r="AA31" s="659"/>
      <c r="AB31" s="660"/>
      <c r="AC31" s="355"/>
      <c r="AD31" s="354"/>
      <c r="AE31" s="355">
        <v>10</v>
      </c>
      <c r="AF31" s="354">
        <v>1</v>
      </c>
      <c r="AG31" s="355"/>
      <c r="AH31" s="354"/>
      <c r="AI31" s="355">
        <v>11</v>
      </c>
      <c r="AJ31" s="354">
        <v>1</v>
      </c>
      <c r="AK31" s="20"/>
      <c r="AL31" s="21"/>
      <c r="AM31" s="20"/>
      <c r="AN31" s="21"/>
      <c r="AO31" s="3"/>
      <c r="AP31" s="3"/>
      <c r="AQ31" s="3"/>
      <c r="AR31" s="3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s="321" customFormat="1" ht="13.15" customHeight="1">
      <c r="B32" s="493"/>
      <c r="C32" s="322"/>
      <c r="D32" s="323"/>
      <c r="E32" s="324"/>
      <c r="F32" s="325"/>
      <c r="G32" s="54"/>
      <c r="H32" s="60"/>
      <c r="I32" s="54"/>
      <c r="J32" s="60"/>
      <c r="K32" s="54"/>
      <c r="L32" s="60"/>
      <c r="M32" s="54"/>
      <c r="N32" s="60"/>
      <c r="O32" s="54"/>
      <c r="P32" s="60"/>
      <c r="Q32" s="54"/>
      <c r="R32" s="60"/>
      <c r="S32" s="54"/>
      <c r="T32" s="60"/>
      <c r="U32" s="54"/>
      <c r="V32" s="60"/>
      <c r="W32" s="54"/>
      <c r="X32" s="60"/>
      <c r="Y32" s="54"/>
      <c r="Z32" s="60"/>
      <c r="AA32" s="54"/>
      <c r="AB32" s="60"/>
      <c r="AC32" s="54"/>
      <c r="AD32" s="60"/>
      <c r="AE32" s="54"/>
      <c r="AF32" s="60"/>
      <c r="AG32" s="54"/>
      <c r="AH32" s="60"/>
      <c r="AI32" s="54"/>
      <c r="AJ32" s="60"/>
      <c r="AK32" s="54"/>
      <c r="AL32" s="60"/>
      <c r="AM32" s="54"/>
      <c r="AN32" s="60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</row>
    <row r="33" spans="1:56" s="321" customFormat="1" ht="13.15" customHeight="1">
      <c r="B33" s="493"/>
      <c r="C33" s="322"/>
      <c r="D33" s="323"/>
      <c r="E33" s="324"/>
      <c r="F33" s="325"/>
      <c r="G33" s="54"/>
      <c r="H33" s="60"/>
      <c r="I33" s="54"/>
      <c r="J33" s="60"/>
      <c r="K33" s="54"/>
      <c r="L33" s="60"/>
      <c r="M33" s="54"/>
      <c r="N33" s="60"/>
      <c r="O33" s="54"/>
      <c r="P33" s="60"/>
      <c r="Q33" s="54"/>
      <c r="R33" s="60"/>
      <c r="S33" s="54"/>
      <c r="T33" s="60"/>
      <c r="U33" s="54"/>
      <c r="V33" s="60"/>
      <c r="W33" s="54"/>
      <c r="X33" s="60"/>
      <c r="Y33" s="54"/>
      <c r="Z33" s="60"/>
      <c r="AA33" s="54"/>
      <c r="AB33" s="60"/>
      <c r="AC33" s="54"/>
      <c r="AD33" s="60"/>
      <c r="AE33" s="54"/>
      <c r="AF33" s="60"/>
      <c r="AG33" s="54"/>
      <c r="AH33" s="60"/>
      <c r="AI33" s="54"/>
      <c r="AJ33" s="60"/>
      <c r="AK33" s="54"/>
      <c r="AL33" s="60"/>
      <c r="AM33" s="54"/>
      <c r="AN33" s="60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</row>
    <row r="34" spans="1:56" s="321" customFormat="1" ht="13.15" customHeight="1">
      <c r="B34" s="493"/>
      <c r="C34" s="322"/>
      <c r="D34" s="323"/>
      <c r="E34" s="324"/>
      <c r="F34" s="325"/>
      <c r="G34" s="54"/>
      <c r="H34" s="60"/>
      <c r="I34" s="54"/>
      <c r="J34" s="60"/>
      <c r="K34" s="54"/>
      <c r="L34" s="60"/>
      <c r="M34" s="54"/>
      <c r="N34" s="60"/>
      <c r="O34" s="54"/>
      <c r="P34" s="60"/>
      <c r="Q34" s="54"/>
      <c r="R34" s="60"/>
      <c r="S34" s="54"/>
      <c r="T34" s="60"/>
      <c r="U34" s="54"/>
      <c r="V34" s="60"/>
      <c r="W34" s="54"/>
      <c r="X34" s="60"/>
      <c r="Y34" s="54"/>
      <c r="Z34" s="60"/>
      <c r="AA34" s="54"/>
      <c r="AB34" s="60"/>
      <c r="AC34" s="54"/>
      <c r="AD34" s="60"/>
      <c r="AE34" s="54"/>
      <c r="AF34" s="60"/>
      <c r="AG34" s="54"/>
      <c r="AH34" s="60"/>
      <c r="AI34" s="54"/>
      <c r="AJ34" s="60"/>
      <c r="AK34" s="54"/>
      <c r="AL34" s="60"/>
      <c r="AM34" s="54"/>
      <c r="AN34" s="60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</row>
    <row r="35" spans="1:56" ht="13.15" customHeight="1">
      <c r="A35" s="321">
        <v>1</v>
      </c>
      <c r="B35" s="134" t="s">
        <v>272</v>
      </c>
      <c r="C35" s="147" t="s">
        <v>273</v>
      </c>
      <c r="D35" s="123">
        <f>E35+F35</f>
        <v>113</v>
      </c>
      <c r="E35" s="124">
        <f>SUM(L35+N35+AD35+AH35)</f>
        <v>94</v>
      </c>
      <c r="F35" s="125">
        <f>SUM(H35+T35)</f>
        <v>19</v>
      </c>
      <c r="G35" s="14">
        <v>1</v>
      </c>
      <c r="H35" s="338">
        <v>19</v>
      </c>
      <c r="I35" s="11"/>
      <c r="J35" s="13"/>
      <c r="K35" s="529">
        <v>1</v>
      </c>
      <c r="L35" s="337">
        <v>22</v>
      </c>
      <c r="M35" s="529">
        <v>1</v>
      </c>
      <c r="N35" s="337">
        <v>22</v>
      </c>
      <c r="O35" s="16">
        <v>1</v>
      </c>
      <c r="P35" s="15">
        <v>10</v>
      </c>
      <c r="Q35" s="16">
        <v>1</v>
      </c>
      <c r="R35" s="15">
        <v>10</v>
      </c>
      <c r="S35" s="16"/>
      <c r="T35" s="15"/>
      <c r="U35" s="659"/>
      <c r="V35" s="660"/>
      <c r="W35" s="659"/>
      <c r="X35" s="660"/>
      <c r="Y35" s="659"/>
      <c r="Z35" s="660"/>
      <c r="AA35" s="659"/>
      <c r="AB35" s="660"/>
      <c r="AC35" s="355">
        <v>1</v>
      </c>
      <c r="AD35" s="337">
        <v>25</v>
      </c>
      <c r="AE35" s="355">
        <v>1</v>
      </c>
      <c r="AF35" s="354">
        <v>16</v>
      </c>
      <c r="AG35" s="355">
        <v>1</v>
      </c>
      <c r="AH35" s="337">
        <v>25</v>
      </c>
      <c r="AI35" s="355">
        <v>1</v>
      </c>
      <c r="AJ35" s="354">
        <v>16</v>
      </c>
      <c r="AK35" s="20"/>
      <c r="AL35" s="21"/>
      <c r="AM35" s="20"/>
      <c r="AN35" s="21"/>
      <c r="AO35" s="3"/>
      <c r="AP35" s="3"/>
      <c r="AQ35" s="3"/>
      <c r="AR35" s="3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ht="13.15" customHeight="1">
      <c r="A36" s="321">
        <v>2</v>
      </c>
      <c r="B36" s="134" t="s">
        <v>312</v>
      </c>
      <c r="C36" s="147" t="s">
        <v>39</v>
      </c>
      <c r="D36" s="123">
        <f>E36+F36</f>
        <v>106</v>
      </c>
      <c r="E36" s="124">
        <f>SUM(N36+V36+Z36+AD36)</f>
        <v>89</v>
      </c>
      <c r="F36" s="125">
        <f>SUM(H36+T36)</f>
        <v>17</v>
      </c>
      <c r="G36" s="11"/>
      <c r="H36" s="13"/>
      <c r="I36" s="11"/>
      <c r="J36" s="13"/>
      <c r="K36" s="529">
        <v>2</v>
      </c>
      <c r="L36" s="530">
        <v>18</v>
      </c>
      <c r="M36" s="529">
        <v>2</v>
      </c>
      <c r="N36" s="337">
        <v>18</v>
      </c>
      <c r="O36" s="16">
        <v>1</v>
      </c>
      <c r="P36" s="15">
        <v>10</v>
      </c>
      <c r="Q36" s="16">
        <v>1</v>
      </c>
      <c r="R36" s="15">
        <v>10</v>
      </c>
      <c r="S36" s="16">
        <v>1</v>
      </c>
      <c r="T36" s="338">
        <v>17</v>
      </c>
      <c r="U36" s="659">
        <v>1</v>
      </c>
      <c r="V36" s="337">
        <v>25</v>
      </c>
      <c r="W36" s="659"/>
      <c r="X36" s="659"/>
      <c r="Y36" s="659">
        <v>1</v>
      </c>
      <c r="Z36" s="337">
        <v>25</v>
      </c>
      <c r="AA36" s="659"/>
      <c r="AB36" s="659"/>
      <c r="AC36" s="355">
        <v>2</v>
      </c>
      <c r="AD36" s="342">
        <v>21</v>
      </c>
      <c r="AE36" s="355">
        <v>1</v>
      </c>
      <c r="AF36" s="583">
        <v>16</v>
      </c>
      <c r="AG36" s="355">
        <v>3</v>
      </c>
      <c r="AH36" s="354">
        <v>17</v>
      </c>
      <c r="AI36" s="355">
        <v>1</v>
      </c>
      <c r="AJ36" s="583">
        <v>16</v>
      </c>
      <c r="AK36" s="20"/>
      <c r="AL36" s="21"/>
      <c r="AM36" s="20"/>
      <c r="AN36" s="21"/>
      <c r="AO36" s="3"/>
      <c r="AP36" s="3"/>
      <c r="AQ36" s="3"/>
      <c r="AR36" s="3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 ht="13.15" customHeight="1">
      <c r="A37" s="321">
        <v>3</v>
      </c>
      <c r="B37" s="138" t="s">
        <v>274</v>
      </c>
      <c r="C37" s="147" t="s">
        <v>39</v>
      </c>
      <c r="D37" s="123">
        <f>E37+F37</f>
        <v>76</v>
      </c>
      <c r="E37" s="124">
        <f>SUM(V37+Z37+AD37+AH37)</f>
        <v>61</v>
      </c>
      <c r="F37" s="125">
        <f>SUM(H37+T37)</f>
        <v>15</v>
      </c>
      <c r="G37" s="11">
        <v>2</v>
      </c>
      <c r="H37" s="338">
        <v>15</v>
      </c>
      <c r="I37" s="11"/>
      <c r="J37" s="13"/>
      <c r="K37" s="529">
        <v>4</v>
      </c>
      <c r="L37" s="530">
        <v>12</v>
      </c>
      <c r="M37" s="529">
        <v>4</v>
      </c>
      <c r="N37" s="530">
        <v>12</v>
      </c>
      <c r="O37" s="16">
        <v>2</v>
      </c>
      <c r="P37" s="15">
        <v>7</v>
      </c>
      <c r="Q37" s="16">
        <v>2</v>
      </c>
      <c r="R37" s="15">
        <v>7</v>
      </c>
      <c r="S37" s="16"/>
      <c r="T37" s="15"/>
      <c r="U37" s="659">
        <v>5</v>
      </c>
      <c r="V37" s="337">
        <v>14</v>
      </c>
      <c r="W37" s="659"/>
      <c r="X37" s="660"/>
      <c r="Y37" s="659">
        <v>3</v>
      </c>
      <c r="Z37" s="337">
        <v>17</v>
      </c>
      <c r="AA37" s="659"/>
      <c r="AB37" s="660"/>
      <c r="AC37" s="355">
        <v>4</v>
      </c>
      <c r="AD37" s="337">
        <v>15</v>
      </c>
      <c r="AE37" s="355">
        <v>2</v>
      </c>
      <c r="AF37" s="354">
        <v>13</v>
      </c>
      <c r="AG37" s="355">
        <v>4</v>
      </c>
      <c r="AH37" s="337">
        <v>15</v>
      </c>
      <c r="AI37" s="359">
        <v>2</v>
      </c>
      <c r="AJ37" s="791">
        <v>13</v>
      </c>
      <c r="AK37" s="20"/>
      <c r="AL37" s="21"/>
      <c r="AM37" s="20"/>
      <c r="AN37" s="21"/>
      <c r="AO37" s="3"/>
      <c r="AP37" s="3"/>
      <c r="AQ37" s="3"/>
      <c r="AR37" s="3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3.15" customHeight="1">
      <c r="A38" s="321">
        <v>4</v>
      </c>
      <c r="B38" s="140" t="s">
        <v>360</v>
      </c>
      <c r="C38" s="147" t="s">
        <v>36</v>
      </c>
      <c r="D38" s="123">
        <f>E38+F38</f>
        <v>26</v>
      </c>
      <c r="E38" s="124">
        <f>SUM(L38+N38)</f>
        <v>20</v>
      </c>
      <c r="F38" s="125">
        <f>SUM(H38+T38)</f>
        <v>6</v>
      </c>
      <c r="G38" s="11"/>
      <c r="H38" s="11"/>
      <c r="I38" s="11"/>
      <c r="J38" s="11"/>
      <c r="K38" s="529">
        <v>6</v>
      </c>
      <c r="L38" s="340">
        <v>10</v>
      </c>
      <c r="M38" s="529">
        <v>6</v>
      </c>
      <c r="N38" s="797">
        <v>10</v>
      </c>
      <c r="O38" s="16">
        <v>4</v>
      </c>
      <c r="P38" s="16">
        <v>2</v>
      </c>
      <c r="Q38" s="16">
        <v>4</v>
      </c>
      <c r="R38" s="320">
        <v>2</v>
      </c>
      <c r="S38" s="16">
        <v>5</v>
      </c>
      <c r="T38" s="478">
        <v>6</v>
      </c>
      <c r="U38" s="659"/>
      <c r="V38" s="660"/>
      <c r="W38" s="659">
        <v>4</v>
      </c>
      <c r="X38" s="658">
        <v>2</v>
      </c>
      <c r="Y38" s="659"/>
      <c r="Z38" s="660"/>
      <c r="AA38" s="659">
        <v>4</v>
      </c>
      <c r="AB38" s="658">
        <v>2</v>
      </c>
      <c r="AC38" s="355"/>
      <c r="AD38" s="355"/>
      <c r="AE38" s="355"/>
      <c r="AF38" s="355"/>
      <c r="AG38" s="355"/>
      <c r="AH38" s="354"/>
      <c r="AI38" s="355"/>
      <c r="AJ38" s="583"/>
      <c r="AK38" s="20"/>
      <c r="AL38" s="21"/>
      <c r="AM38" s="20"/>
      <c r="AN38" s="21"/>
      <c r="AO38" s="3"/>
      <c r="AP38" s="3"/>
      <c r="AQ38" s="3"/>
      <c r="AR38" s="3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>
      <c r="B39" s="455"/>
      <c r="C39" s="455"/>
    </row>
    <row r="40" spans="1:56" ht="13.15" customHeight="1">
      <c r="A40" s="321">
        <v>1</v>
      </c>
      <c r="B40" s="176" t="s">
        <v>358</v>
      </c>
      <c r="C40" s="147" t="s">
        <v>41</v>
      </c>
      <c r="D40" s="123">
        <f>E40+F40</f>
        <v>61</v>
      </c>
      <c r="E40" s="124">
        <f>SUM(V40+Z40+AD40+AH40)</f>
        <v>61</v>
      </c>
      <c r="F40" s="125">
        <f>SUM(H40+T40)</f>
        <v>0</v>
      </c>
      <c r="G40" s="11"/>
      <c r="H40" s="13"/>
      <c r="I40" s="11"/>
      <c r="J40" s="13"/>
      <c r="K40" s="529"/>
      <c r="L40" s="530"/>
      <c r="M40" s="529"/>
      <c r="N40" s="530"/>
      <c r="O40" s="16"/>
      <c r="P40" s="15"/>
      <c r="Q40" s="16"/>
      <c r="R40" s="15"/>
      <c r="S40" s="16"/>
      <c r="T40" s="15"/>
      <c r="U40" s="659">
        <v>4</v>
      </c>
      <c r="V40" s="337">
        <v>15</v>
      </c>
      <c r="W40" s="659">
        <v>1</v>
      </c>
      <c r="X40" s="660">
        <v>10</v>
      </c>
      <c r="Y40" s="659">
        <v>4</v>
      </c>
      <c r="Z40" s="337">
        <v>15</v>
      </c>
      <c r="AA40" s="659">
        <v>1</v>
      </c>
      <c r="AB40" s="660">
        <v>10</v>
      </c>
      <c r="AC40" s="355">
        <v>3</v>
      </c>
      <c r="AD40" s="337">
        <v>17</v>
      </c>
      <c r="AE40" s="355">
        <v>3</v>
      </c>
      <c r="AF40" s="354">
        <v>10</v>
      </c>
      <c r="AG40" s="355">
        <v>5</v>
      </c>
      <c r="AH40" s="337">
        <v>14</v>
      </c>
      <c r="AI40" s="355">
        <v>3</v>
      </c>
      <c r="AJ40" s="583">
        <v>10</v>
      </c>
      <c r="AK40" s="20"/>
      <c r="AL40" s="21"/>
      <c r="AM40" s="20"/>
      <c r="AN40" s="21"/>
      <c r="AO40" s="3"/>
      <c r="AP40" s="3"/>
      <c r="AQ40" s="3"/>
      <c r="AR40" s="3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ht="13.15" customHeight="1">
      <c r="A41" s="321">
        <v>2</v>
      </c>
      <c r="B41" s="176" t="s">
        <v>277</v>
      </c>
      <c r="C41" s="147" t="s">
        <v>105</v>
      </c>
      <c r="D41" s="123">
        <f>E41+F41</f>
        <v>21</v>
      </c>
      <c r="E41" s="124">
        <f>SUM(AD41+AH41)</f>
        <v>17</v>
      </c>
      <c r="F41" s="125">
        <f>SUM(H41+T41)</f>
        <v>4</v>
      </c>
      <c r="G41" s="11">
        <v>9</v>
      </c>
      <c r="H41" s="338">
        <v>4</v>
      </c>
      <c r="I41" s="11">
        <v>3</v>
      </c>
      <c r="J41" s="13">
        <v>4</v>
      </c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659"/>
      <c r="V41" s="660"/>
      <c r="W41" s="659"/>
      <c r="X41" s="660"/>
      <c r="Y41" s="659"/>
      <c r="Z41" s="660"/>
      <c r="AA41" s="659"/>
      <c r="AB41" s="660"/>
      <c r="AC41" s="355">
        <v>11</v>
      </c>
      <c r="AD41" s="340">
        <v>8</v>
      </c>
      <c r="AE41" s="355">
        <v>7</v>
      </c>
      <c r="AF41" s="354">
        <v>7</v>
      </c>
      <c r="AG41" s="355">
        <v>10</v>
      </c>
      <c r="AH41" s="340">
        <v>9</v>
      </c>
      <c r="AI41" s="355">
        <v>6</v>
      </c>
      <c r="AJ41" s="583">
        <v>6</v>
      </c>
      <c r="AK41" s="20"/>
      <c r="AL41" s="21"/>
      <c r="AM41" s="20"/>
      <c r="AN41" s="21"/>
      <c r="AO41" s="3"/>
      <c r="AP41" s="3"/>
      <c r="AQ41" s="3"/>
      <c r="AR41" s="3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56" ht="13.15" customHeight="1">
      <c r="A42" s="321">
        <v>3</v>
      </c>
      <c r="B42" s="176" t="s">
        <v>359</v>
      </c>
      <c r="C42" s="147" t="s">
        <v>36</v>
      </c>
      <c r="D42" s="123">
        <f>E42+F42</f>
        <v>3</v>
      </c>
      <c r="E42" s="124">
        <f>SUM(V42+Z42)</f>
        <v>3</v>
      </c>
      <c r="F42" s="125">
        <f>SUM(H42+T42)</f>
        <v>0</v>
      </c>
      <c r="G42" s="11"/>
      <c r="H42" s="13"/>
      <c r="I42" s="11"/>
      <c r="J42" s="13"/>
      <c r="K42" s="16"/>
      <c r="L42" s="15"/>
      <c r="M42" s="16"/>
      <c r="N42" s="15"/>
      <c r="O42" s="16"/>
      <c r="P42" s="15"/>
      <c r="Q42" s="16"/>
      <c r="R42" s="15"/>
      <c r="S42" s="16"/>
      <c r="T42" s="15"/>
      <c r="U42" s="659">
        <v>18</v>
      </c>
      <c r="V42" s="340">
        <v>1</v>
      </c>
      <c r="W42" s="659"/>
      <c r="X42" s="660"/>
      <c r="Y42" s="659">
        <v>17</v>
      </c>
      <c r="Z42" s="340">
        <v>2</v>
      </c>
      <c r="AA42" s="659"/>
      <c r="AB42" s="660"/>
      <c r="AC42" s="355"/>
      <c r="AD42" s="354"/>
      <c r="AE42" s="355"/>
      <c r="AF42" s="354"/>
      <c r="AG42" s="355"/>
      <c r="AH42" s="354"/>
      <c r="AI42" s="355"/>
      <c r="AJ42" s="583"/>
      <c r="AK42" s="20"/>
      <c r="AL42" s="21"/>
      <c r="AM42" s="20"/>
      <c r="AN42" s="21"/>
      <c r="AO42" s="3"/>
      <c r="AP42" s="3"/>
      <c r="AQ42" s="3"/>
      <c r="AR42" s="3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4" spans="1:56" ht="13.15" customHeight="1">
      <c r="A44" s="321">
        <v>1</v>
      </c>
      <c r="B44" s="171" t="s">
        <v>275</v>
      </c>
      <c r="C44" s="147" t="s">
        <v>44</v>
      </c>
      <c r="D44" s="123">
        <f>E44+F44</f>
        <v>60</v>
      </c>
      <c r="E44" s="124">
        <f>SUM(V44+Z44+AD44+AH44)</f>
        <v>51</v>
      </c>
      <c r="F44" s="125">
        <f>SUM(H44+T44)</f>
        <v>9</v>
      </c>
      <c r="G44" s="11">
        <v>4</v>
      </c>
      <c r="H44" s="338">
        <v>9</v>
      </c>
      <c r="I44" s="11">
        <v>2</v>
      </c>
      <c r="J44" s="13">
        <v>7</v>
      </c>
      <c r="K44" s="529"/>
      <c r="L44" s="530"/>
      <c r="M44" s="529"/>
      <c r="N44" s="530"/>
      <c r="O44" s="16"/>
      <c r="P44" s="15"/>
      <c r="Q44" s="16"/>
      <c r="R44" s="15"/>
      <c r="S44" s="16"/>
      <c r="T44" s="15"/>
      <c r="U44" s="659">
        <v>6</v>
      </c>
      <c r="V44" s="337">
        <v>13</v>
      </c>
      <c r="W44" s="659">
        <v>2</v>
      </c>
      <c r="X44" s="660">
        <v>7</v>
      </c>
      <c r="Y44" s="659">
        <v>7</v>
      </c>
      <c r="Z44" s="337">
        <v>12</v>
      </c>
      <c r="AA44" s="659">
        <v>2</v>
      </c>
      <c r="AB44" s="660">
        <v>7</v>
      </c>
      <c r="AC44" s="355">
        <v>5</v>
      </c>
      <c r="AD44" s="337">
        <v>14</v>
      </c>
      <c r="AE44" s="355">
        <v>4</v>
      </c>
      <c r="AF44" s="354">
        <v>8</v>
      </c>
      <c r="AG44" s="355">
        <v>7</v>
      </c>
      <c r="AH44" s="337">
        <v>12</v>
      </c>
      <c r="AI44" s="355">
        <v>5</v>
      </c>
      <c r="AJ44" s="583">
        <v>7</v>
      </c>
      <c r="AK44" s="20"/>
      <c r="AL44" s="21"/>
      <c r="AM44" s="20"/>
      <c r="AN44" s="21"/>
      <c r="AO44" s="3"/>
      <c r="AP44" s="3"/>
      <c r="AQ44" s="3"/>
      <c r="AR44" s="3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3.15" customHeight="1">
      <c r="A45" s="321">
        <v>2</v>
      </c>
      <c r="B45" s="172" t="s">
        <v>141</v>
      </c>
      <c r="C45" s="147" t="s">
        <v>42</v>
      </c>
      <c r="D45" s="123">
        <f>E45+F45</f>
        <v>42</v>
      </c>
      <c r="E45" s="124">
        <f>SUM(L45+N45+V45+Z45)</f>
        <v>32</v>
      </c>
      <c r="F45" s="125">
        <f>SUM(H45+T45)</f>
        <v>10</v>
      </c>
      <c r="G45" s="11">
        <v>8</v>
      </c>
      <c r="H45" s="338">
        <v>5</v>
      </c>
      <c r="I45" s="160"/>
      <c r="J45" s="161"/>
      <c r="K45" s="529">
        <v>9</v>
      </c>
      <c r="L45" s="337">
        <v>7</v>
      </c>
      <c r="M45" s="529">
        <v>9</v>
      </c>
      <c r="N45" s="337">
        <v>7</v>
      </c>
      <c r="O45" s="16">
        <v>3</v>
      </c>
      <c r="P45" s="15">
        <v>4</v>
      </c>
      <c r="Q45" s="16">
        <v>3</v>
      </c>
      <c r="R45" s="15">
        <v>4</v>
      </c>
      <c r="S45" s="16">
        <v>6</v>
      </c>
      <c r="T45" s="338">
        <v>5</v>
      </c>
      <c r="U45" s="659">
        <v>10</v>
      </c>
      <c r="V45" s="337">
        <v>9</v>
      </c>
      <c r="W45" s="659">
        <v>3</v>
      </c>
      <c r="X45" s="660">
        <v>4</v>
      </c>
      <c r="Y45" s="659">
        <v>10</v>
      </c>
      <c r="Z45" s="337">
        <v>9</v>
      </c>
      <c r="AA45" s="659">
        <v>3</v>
      </c>
      <c r="AB45" s="660">
        <v>4</v>
      </c>
      <c r="AC45" s="355">
        <v>12</v>
      </c>
      <c r="AD45" s="354">
        <v>7</v>
      </c>
      <c r="AE45" s="355">
        <v>6</v>
      </c>
      <c r="AF45" s="354">
        <v>6</v>
      </c>
      <c r="AG45" s="355">
        <v>13</v>
      </c>
      <c r="AH45" s="354">
        <v>6</v>
      </c>
      <c r="AI45" s="355">
        <v>7</v>
      </c>
      <c r="AJ45" s="583">
        <v>5</v>
      </c>
      <c r="AK45" s="20"/>
      <c r="AL45" s="21"/>
      <c r="AM45" s="20"/>
      <c r="AN45" s="21"/>
      <c r="AO45" s="3"/>
      <c r="AP45" s="3"/>
      <c r="AQ45" s="3"/>
      <c r="AR45" s="3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7" spans="1:56" ht="13.15" customHeight="1">
      <c r="A47" s="321">
        <v>1</v>
      </c>
      <c r="B47" s="121" t="s">
        <v>204</v>
      </c>
      <c r="C47" s="122" t="s">
        <v>37</v>
      </c>
      <c r="D47" s="123">
        <f t="shared" ref="D47:D56" si="2">E47+F47</f>
        <v>79</v>
      </c>
      <c r="E47" s="124">
        <f>SUM(N47+V47+Z47+AH47)</f>
        <v>55</v>
      </c>
      <c r="F47" s="125">
        <f t="shared" ref="F47:F56" si="3">SUM(H47+T47)</f>
        <v>24</v>
      </c>
      <c r="G47" s="11">
        <v>3</v>
      </c>
      <c r="H47" s="477">
        <v>11</v>
      </c>
      <c r="I47" s="160"/>
      <c r="J47" s="161"/>
      <c r="K47" s="600">
        <v>8</v>
      </c>
      <c r="L47" s="599">
        <v>8</v>
      </c>
      <c r="M47" s="600">
        <v>5</v>
      </c>
      <c r="N47" s="345">
        <v>11</v>
      </c>
      <c r="O47" s="144"/>
      <c r="P47" s="162"/>
      <c r="Q47" s="144"/>
      <c r="R47" s="162"/>
      <c r="S47" s="144">
        <v>2</v>
      </c>
      <c r="T47" s="343">
        <v>13</v>
      </c>
      <c r="U47" s="664">
        <v>3</v>
      </c>
      <c r="V47" s="345">
        <v>17</v>
      </c>
      <c r="W47" s="664"/>
      <c r="X47" s="665"/>
      <c r="Y47" s="664">
        <v>5</v>
      </c>
      <c r="Z47" s="345">
        <v>14</v>
      </c>
      <c r="AA47" s="664"/>
      <c r="AB47" s="665"/>
      <c r="AC47" s="359"/>
      <c r="AD47" s="358"/>
      <c r="AE47" s="359">
        <v>2</v>
      </c>
      <c r="AF47" s="358">
        <v>13</v>
      </c>
      <c r="AG47" s="359">
        <v>6</v>
      </c>
      <c r="AH47" s="345">
        <v>13</v>
      </c>
      <c r="AI47" s="359">
        <v>2</v>
      </c>
      <c r="AJ47" s="358">
        <v>13</v>
      </c>
      <c r="AK47" s="163"/>
      <c r="AL47" s="164"/>
      <c r="AM47" s="163"/>
      <c r="AN47" s="164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ht="13.15" customHeight="1">
      <c r="A48" s="321">
        <v>2</v>
      </c>
      <c r="B48" s="121" t="s">
        <v>215</v>
      </c>
      <c r="C48" s="147" t="s">
        <v>45</v>
      </c>
      <c r="D48" s="123">
        <f t="shared" si="2"/>
        <v>77</v>
      </c>
      <c r="E48" s="124">
        <f>SUM(N48+V48+Z48+AH48)</f>
        <v>77</v>
      </c>
      <c r="F48" s="125">
        <f t="shared" si="3"/>
        <v>0</v>
      </c>
      <c r="G48" s="11"/>
      <c r="H48" s="11"/>
      <c r="I48" s="11"/>
      <c r="J48" s="11"/>
      <c r="K48" s="529">
        <v>3</v>
      </c>
      <c r="L48" s="530">
        <v>14</v>
      </c>
      <c r="M48" s="529">
        <v>3</v>
      </c>
      <c r="N48" s="491">
        <v>14</v>
      </c>
      <c r="O48" s="16"/>
      <c r="P48" s="16"/>
      <c r="Q48" s="16"/>
      <c r="R48" s="16"/>
      <c r="S48" s="16"/>
      <c r="T48" s="16"/>
      <c r="U48" s="659">
        <v>2</v>
      </c>
      <c r="V48" s="337">
        <v>21</v>
      </c>
      <c r="W48" s="659"/>
      <c r="X48" s="659"/>
      <c r="Y48" s="659">
        <v>2</v>
      </c>
      <c r="Z48" s="337">
        <v>21</v>
      </c>
      <c r="AA48" s="659"/>
      <c r="AB48" s="659"/>
      <c r="AC48" s="355"/>
      <c r="AD48" s="355"/>
      <c r="AE48" s="355"/>
      <c r="AF48" s="355"/>
      <c r="AG48" s="355">
        <v>2</v>
      </c>
      <c r="AH48" s="337">
        <v>21</v>
      </c>
      <c r="AI48" s="355">
        <v>4</v>
      </c>
      <c r="AJ48" s="583">
        <v>8</v>
      </c>
      <c r="AK48" s="20"/>
      <c r="AL48" s="21"/>
      <c r="AM48" s="20"/>
      <c r="AN48" s="21"/>
      <c r="AO48" s="3"/>
      <c r="AP48" s="3"/>
      <c r="AQ48" s="3"/>
      <c r="AR48" s="3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3.15" customHeight="1">
      <c r="A49" s="321">
        <v>3</v>
      </c>
      <c r="B49" s="139" t="s">
        <v>220</v>
      </c>
      <c r="C49" s="147" t="s">
        <v>40</v>
      </c>
      <c r="D49" s="123">
        <f t="shared" si="2"/>
        <v>59</v>
      </c>
      <c r="E49" s="124">
        <f>SUM(V49+Z49+AD49+AH49)</f>
        <v>46</v>
      </c>
      <c r="F49" s="125">
        <f t="shared" si="3"/>
        <v>13</v>
      </c>
      <c r="G49" s="11">
        <v>7</v>
      </c>
      <c r="H49" s="338">
        <v>6</v>
      </c>
      <c r="I49" s="11">
        <v>4</v>
      </c>
      <c r="J49" s="13">
        <v>2</v>
      </c>
      <c r="K49" s="529">
        <v>7</v>
      </c>
      <c r="L49" s="530">
        <v>9</v>
      </c>
      <c r="M49" s="529">
        <v>7</v>
      </c>
      <c r="N49" s="530">
        <v>9</v>
      </c>
      <c r="O49" s="16">
        <v>3</v>
      </c>
      <c r="P49" s="15">
        <v>4</v>
      </c>
      <c r="Q49" s="16">
        <v>3</v>
      </c>
      <c r="R49" s="15">
        <v>4</v>
      </c>
      <c r="S49" s="16">
        <v>4</v>
      </c>
      <c r="T49" s="338">
        <v>7</v>
      </c>
      <c r="U49" s="659">
        <v>7</v>
      </c>
      <c r="V49" s="337">
        <v>12</v>
      </c>
      <c r="W49" s="659">
        <v>3</v>
      </c>
      <c r="X49" s="660">
        <v>4</v>
      </c>
      <c r="Y49" s="659">
        <v>9</v>
      </c>
      <c r="Z49" s="337">
        <v>10</v>
      </c>
      <c r="AA49" s="659">
        <v>3</v>
      </c>
      <c r="AB49" s="660">
        <v>4</v>
      </c>
      <c r="AC49" s="355">
        <v>6</v>
      </c>
      <c r="AD49" s="337">
        <v>13</v>
      </c>
      <c r="AE49" s="355">
        <v>6</v>
      </c>
      <c r="AF49" s="354">
        <v>6</v>
      </c>
      <c r="AG49" s="355">
        <v>8</v>
      </c>
      <c r="AH49" s="337">
        <v>11</v>
      </c>
      <c r="AI49" s="355">
        <v>7</v>
      </c>
      <c r="AJ49" s="583">
        <v>5</v>
      </c>
      <c r="AK49" s="20"/>
      <c r="AL49" s="21"/>
      <c r="AM49" s="20"/>
      <c r="AN49" s="21"/>
      <c r="AO49" s="3"/>
      <c r="AP49" s="3"/>
      <c r="AQ49" s="3"/>
      <c r="AR49" s="3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</row>
    <row r="50" spans="1:56" ht="14.25" customHeight="1">
      <c r="A50" s="321">
        <v>4</v>
      </c>
      <c r="B50" s="139" t="s">
        <v>276</v>
      </c>
      <c r="C50" s="147" t="s">
        <v>98</v>
      </c>
      <c r="D50" s="123">
        <f t="shared" si="2"/>
        <v>45</v>
      </c>
      <c r="E50" s="124">
        <f>SUM(V50+Z50+AD50+AH50)</f>
        <v>38</v>
      </c>
      <c r="F50" s="125">
        <f t="shared" si="3"/>
        <v>7</v>
      </c>
      <c r="G50" s="11">
        <v>6</v>
      </c>
      <c r="H50" s="338">
        <v>7</v>
      </c>
      <c r="I50" s="11">
        <v>1</v>
      </c>
      <c r="J50" s="13">
        <v>10</v>
      </c>
      <c r="K50" s="529"/>
      <c r="L50" s="530"/>
      <c r="M50" s="529"/>
      <c r="N50" s="530"/>
      <c r="O50" s="16"/>
      <c r="P50" s="15"/>
      <c r="Q50" s="16"/>
      <c r="R50" s="15"/>
      <c r="S50" s="16"/>
      <c r="T50" s="15"/>
      <c r="U50" s="659">
        <v>8</v>
      </c>
      <c r="V50" s="337">
        <v>11</v>
      </c>
      <c r="W50" s="659"/>
      <c r="X50" s="660"/>
      <c r="Y50" s="659">
        <v>8</v>
      </c>
      <c r="Z50" s="337">
        <v>11</v>
      </c>
      <c r="AA50" s="659"/>
      <c r="AB50" s="660"/>
      <c r="AC50" s="355">
        <v>10</v>
      </c>
      <c r="AD50" s="337">
        <v>9</v>
      </c>
      <c r="AE50" s="355">
        <v>9</v>
      </c>
      <c r="AF50" s="354">
        <v>3</v>
      </c>
      <c r="AG50" s="355">
        <v>12</v>
      </c>
      <c r="AH50" s="337">
        <v>7</v>
      </c>
      <c r="AI50" s="355">
        <v>8</v>
      </c>
      <c r="AJ50" s="583">
        <v>4</v>
      </c>
      <c r="AK50" s="20"/>
      <c r="AL50" s="21"/>
      <c r="AM50" s="20"/>
      <c r="AN50" s="21"/>
      <c r="AO50" s="3"/>
      <c r="AP50" s="3"/>
      <c r="AQ50" s="3"/>
      <c r="AR50" s="3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56" ht="13.15" customHeight="1">
      <c r="A51" s="321">
        <v>5</v>
      </c>
      <c r="B51" s="121" t="s">
        <v>313</v>
      </c>
      <c r="C51" s="147" t="s">
        <v>105</v>
      </c>
      <c r="D51" s="123">
        <f t="shared" si="2"/>
        <v>34</v>
      </c>
      <c r="E51" s="124">
        <f>SUM(N51+V51+Z51+AD51)</f>
        <v>31</v>
      </c>
      <c r="F51" s="125">
        <f t="shared" si="3"/>
        <v>3</v>
      </c>
      <c r="G51" s="11"/>
      <c r="H51" s="11"/>
      <c r="I51" s="11"/>
      <c r="J51" s="11"/>
      <c r="K51" s="529">
        <v>14</v>
      </c>
      <c r="L51" s="530">
        <v>2</v>
      </c>
      <c r="M51" s="529">
        <v>12</v>
      </c>
      <c r="N51" s="797">
        <v>4</v>
      </c>
      <c r="O51" s="16"/>
      <c r="P51" s="16"/>
      <c r="Q51" s="16"/>
      <c r="R51" s="320"/>
      <c r="S51" s="16">
        <v>8</v>
      </c>
      <c r="T51" s="478">
        <v>3</v>
      </c>
      <c r="U51" s="659">
        <v>11</v>
      </c>
      <c r="V51" s="340">
        <v>8</v>
      </c>
      <c r="W51" s="659"/>
      <c r="X51" s="659"/>
      <c r="Y51" s="659">
        <v>11</v>
      </c>
      <c r="Z51" s="340">
        <v>8</v>
      </c>
      <c r="AA51" s="659"/>
      <c r="AB51" s="659"/>
      <c r="AC51" s="355">
        <v>8</v>
      </c>
      <c r="AD51" s="341">
        <v>11</v>
      </c>
      <c r="AE51" s="355">
        <v>8</v>
      </c>
      <c r="AF51" s="583">
        <v>4</v>
      </c>
      <c r="AG51" s="355"/>
      <c r="AH51" s="354"/>
      <c r="AI51" s="355"/>
      <c r="AJ51" s="583"/>
      <c r="AK51" s="20"/>
      <c r="AL51" s="21"/>
      <c r="AM51" s="20"/>
      <c r="AN51" s="21"/>
      <c r="AO51" s="3"/>
      <c r="AP51" s="3"/>
      <c r="AQ51" s="3"/>
      <c r="AR51" s="3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1:56" ht="14.25" customHeight="1">
      <c r="A52" s="321">
        <v>6</v>
      </c>
      <c r="B52" s="151" t="s">
        <v>218</v>
      </c>
      <c r="C52" s="147" t="s">
        <v>105</v>
      </c>
      <c r="D52" s="123">
        <f t="shared" si="2"/>
        <v>28</v>
      </c>
      <c r="E52" s="124">
        <f>SUM(L52+N52+V52+Z52)</f>
        <v>22</v>
      </c>
      <c r="F52" s="125">
        <f t="shared" si="3"/>
        <v>6</v>
      </c>
      <c r="G52" s="11">
        <v>11</v>
      </c>
      <c r="H52" s="338">
        <v>2</v>
      </c>
      <c r="I52" s="11">
        <v>3</v>
      </c>
      <c r="J52" s="13">
        <v>4</v>
      </c>
      <c r="K52" s="529">
        <v>11</v>
      </c>
      <c r="L52" s="340">
        <v>5</v>
      </c>
      <c r="M52" s="529">
        <v>11</v>
      </c>
      <c r="N52" s="340">
        <v>5</v>
      </c>
      <c r="O52" s="16"/>
      <c r="P52" s="15"/>
      <c r="Q52" s="16"/>
      <c r="R52" s="15"/>
      <c r="S52" s="16">
        <v>7</v>
      </c>
      <c r="T52" s="338">
        <v>4</v>
      </c>
      <c r="U52" s="659">
        <v>14</v>
      </c>
      <c r="V52" s="340">
        <v>5</v>
      </c>
      <c r="W52" s="659"/>
      <c r="X52" s="660"/>
      <c r="Y52" s="659">
        <v>12</v>
      </c>
      <c r="Z52" s="340">
        <v>7</v>
      </c>
      <c r="AA52" s="659"/>
      <c r="AB52" s="660"/>
      <c r="AC52" s="355">
        <v>15</v>
      </c>
      <c r="AD52" s="354">
        <v>4</v>
      </c>
      <c r="AE52" s="355">
        <v>5</v>
      </c>
      <c r="AF52" s="354">
        <v>7</v>
      </c>
      <c r="AG52" s="355">
        <v>15</v>
      </c>
      <c r="AH52" s="354">
        <v>4</v>
      </c>
      <c r="AI52" s="355">
        <v>6</v>
      </c>
      <c r="AJ52" s="583">
        <v>6</v>
      </c>
      <c r="AK52" s="20"/>
      <c r="AL52" s="21"/>
      <c r="AM52" s="20"/>
      <c r="AN52" s="21"/>
      <c r="AO52" s="3"/>
      <c r="AP52" s="3"/>
      <c r="AQ52" s="3"/>
      <c r="AR52" s="3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1:56" ht="13.15" customHeight="1">
      <c r="A53" s="321">
        <v>7</v>
      </c>
      <c r="B53" s="121" t="s">
        <v>389</v>
      </c>
      <c r="C53" s="147" t="s">
        <v>40</v>
      </c>
      <c r="D53" s="123">
        <f t="shared" si="2"/>
        <v>20</v>
      </c>
      <c r="E53" s="124">
        <f>SUM(AD53+AH53)</f>
        <v>20</v>
      </c>
      <c r="F53" s="125">
        <f t="shared" si="3"/>
        <v>0</v>
      </c>
      <c r="G53" s="11"/>
      <c r="H53" s="11"/>
      <c r="I53" s="11"/>
      <c r="J53" s="11"/>
      <c r="K53" s="529"/>
      <c r="L53" s="530"/>
      <c r="M53" s="529"/>
      <c r="N53" s="790"/>
      <c r="O53" s="16"/>
      <c r="P53" s="16"/>
      <c r="Q53" s="16"/>
      <c r="R53" s="320"/>
      <c r="S53" s="16"/>
      <c r="T53" s="478"/>
      <c r="U53" s="659"/>
      <c r="V53" s="660"/>
      <c r="W53" s="659"/>
      <c r="X53" s="659"/>
      <c r="Y53" s="659"/>
      <c r="Z53" s="660"/>
      <c r="AA53" s="659"/>
      <c r="AB53" s="659"/>
      <c r="AC53" s="355">
        <v>7</v>
      </c>
      <c r="AD53" s="341">
        <v>12</v>
      </c>
      <c r="AE53" s="355">
        <v>8</v>
      </c>
      <c r="AF53" s="583">
        <v>4</v>
      </c>
      <c r="AG53" s="355">
        <v>11</v>
      </c>
      <c r="AH53" s="340">
        <v>8</v>
      </c>
      <c r="AI53" s="355">
        <v>4</v>
      </c>
      <c r="AJ53" s="583">
        <v>8</v>
      </c>
      <c r="AK53" s="20"/>
      <c r="AL53" s="21"/>
      <c r="AM53" s="20"/>
      <c r="AN53" s="21"/>
      <c r="AO53" s="3"/>
      <c r="AP53" s="3"/>
      <c r="AQ53" s="3"/>
      <c r="AR53" s="3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3.15" customHeight="1">
      <c r="A54" s="321">
        <v>8</v>
      </c>
      <c r="B54" s="121" t="s">
        <v>198</v>
      </c>
      <c r="C54" s="122" t="s">
        <v>189</v>
      </c>
      <c r="D54" s="123">
        <f t="shared" si="2"/>
        <v>8</v>
      </c>
      <c r="E54" s="124">
        <f>SUM(V54+Z54+AD54)</f>
        <v>8</v>
      </c>
      <c r="F54" s="125">
        <f t="shared" si="3"/>
        <v>0</v>
      </c>
      <c r="G54" s="11">
        <v>0</v>
      </c>
      <c r="H54" s="135">
        <v>0</v>
      </c>
      <c r="I54" s="160">
        <v>2</v>
      </c>
      <c r="J54" s="161">
        <v>7</v>
      </c>
      <c r="K54" s="144"/>
      <c r="L54" s="162"/>
      <c r="M54" s="144"/>
      <c r="N54" s="162"/>
      <c r="O54" s="144">
        <v>4</v>
      </c>
      <c r="P54" s="162">
        <v>2</v>
      </c>
      <c r="Q54" s="144">
        <v>4</v>
      </c>
      <c r="R54" s="162">
        <v>2</v>
      </c>
      <c r="S54" s="144"/>
      <c r="T54" s="162"/>
      <c r="U54" s="664">
        <v>17</v>
      </c>
      <c r="V54" s="798">
        <v>2</v>
      </c>
      <c r="W54" s="664">
        <v>2</v>
      </c>
      <c r="X54" s="665">
        <v>7</v>
      </c>
      <c r="Y54" s="664">
        <v>15</v>
      </c>
      <c r="Z54" s="798">
        <v>4</v>
      </c>
      <c r="AA54" s="664">
        <v>2</v>
      </c>
      <c r="AB54" s="665">
        <v>7</v>
      </c>
      <c r="AC54" s="359">
        <v>17</v>
      </c>
      <c r="AD54" s="798">
        <v>2</v>
      </c>
      <c r="AE54" s="359">
        <v>4</v>
      </c>
      <c r="AF54" s="358">
        <v>8</v>
      </c>
      <c r="AG54" s="359"/>
      <c r="AH54" s="358"/>
      <c r="AI54" s="359">
        <v>5</v>
      </c>
      <c r="AJ54" s="791">
        <v>7</v>
      </c>
      <c r="AK54" s="163"/>
      <c r="AL54" s="164"/>
      <c r="AM54" s="163"/>
      <c r="AN54" s="164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13.15" customHeight="1">
      <c r="A55" s="321">
        <v>9</v>
      </c>
      <c r="B55" s="121" t="s">
        <v>114</v>
      </c>
      <c r="C55" s="147" t="s">
        <v>105</v>
      </c>
      <c r="D55" s="123">
        <f t="shared" si="2"/>
        <v>0</v>
      </c>
      <c r="E55" s="124">
        <v>0</v>
      </c>
      <c r="F55" s="125">
        <f t="shared" si="3"/>
        <v>0</v>
      </c>
      <c r="G55" s="11"/>
      <c r="H55" s="11"/>
      <c r="I55" s="11"/>
      <c r="J55" s="11"/>
      <c r="K55" s="529"/>
      <c r="L55" s="530"/>
      <c r="M55" s="529"/>
      <c r="N55" s="790"/>
      <c r="O55" s="16"/>
      <c r="P55" s="16"/>
      <c r="Q55" s="16"/>
      <c r="R55" s="320"/>
      <c r="S55" s="16"/>
      <c r="T55" s="478"/>
      <c r="U55" s="659"/>
      <c r="V55" s="660"/>
      <c r="W55" s="659"/>
      <c r="X55" s="659"/>
      <c r="Y55" s="659"/>
      <c r="Z55" s="660"/>
      <c r="AA55" s="659"/>
      <c r="AB55" s="659"/>
      <c r="AC55" s="355"/>
      <c r="AD55" s="583"/>
      <c r="AE55" s="355">
        <v>9</v>
      </c>
      <c r="AF55" s="583">
        <v>2</v>
      </c>
      <c r="AG55" s="355"/>
      <c r="AH55" s="354"/>
      <c r="AI55" s="355">
        <v>10</v>
      </c>
      <c r="AJ55" s="583">
        <v>2</v>
      </c>
      <c r="AK55" s="20"/>
      <c r="AL55" s="21"/>
      <c r="AM55" s="20"/>
      <c r="AN55" s="21"/>
      <c r="AO55" s="3"/>
      <c r="AP55" s="3"/>
      <c r="AQ55" s="3"/>
      <c r="AR55" s="3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1:56" ht="13.15" customHeight="1">
      <c r="A56" s="321">
        <v>10</v>
      </c>
      <c r="B56" s="121" t="s">
        <v>117</v>
      </c>
      <c r="C56" s="147" t="s">
        <v>105</v>
      </c>
      <c r="D56" s="123">
        <f t="shared" si="2"/>
        <v>0</v>
      </c>
      <c r="E56" s="124">
        <v>0</v>
      </c>
      <c r="F56" s="125">
        <f t="shared" si="3"/>
        <v>0</v>
      </c>
      <c r="G56" s="11"/>
      <c r="H56" s="11"/>
      <c r="I56" s="11"/>
      <c r="J56" s="11"/>
      <c r="K56" s="529"/>
      <c r="L56" s="530"/>
      <c r="M56" s="529"/>
      <c r="N56" s="790"/>
      <c r="O56" s="16"/>
      <c r="P56" s="16"/>
      <c r="Q56" s="16"/>
      <c r="R56" s="320"/>
      <c r="S56" s="16"/>
      <c r="T56" s="478"/>
      <c r="U56" s="659"/>
      <c r="V56" s="660"/>
      <c r="W56" s="659"/>
      <c r="X56" s="659"/>
      <c r="Y56" s="659"/>
      <c r="Z56" s="660"/>
      <c r="AA56" s="659"/>
      <c r="AB56" s="659"/>
      <c r="AC56" s="355"/>
      <c r="AD56" s="583"/>
      <c r="AE56" s="355">
        <v>9</v>
      </c>
      <c r="AF56" s="583">
        <v>2</v>
      </c>
      <c r="AG56" s="355"/>
      <c r="AH56" s="354"/>
      <c r="AI56" s="355">
        <v>10</v>
      </c>
      <c r="AJ56" s="583">
        <v>2</v>
      </c>
      <c r="AK56" s="20"/>
      <c r="AL56" s="21"/>
      <c r="AM56" s="20"/>
      <c r="AN56" s="21"/>
      <c r="AO56" s="3"/>
      <c r="AP56" s="3"/>
      <c r="AQ56" s="3"/>
      <c r="AR56" s="3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</row>
    <row r="58" spans="1:56" s="2" customFormat="1" ht="13.15" customHeight="1">
      <c r="A58" s="321">
        <v>1</v>
      </c>
      <c r="B58" s="170" t="s">
        <v>388</v>
      </c>
      <c r="C58" s="122" t="s">
        <v>134</v>
      </c>
      <c r="D58" s="123">
        <f>E58+F58</f>
        <v>61</v>
      </c>
      <c r="E58" s="124">
        <f>SUM(L58+V58+Z58+AH58)</f>
        <v>44</v>
      </c>
      <c r="F58" s="125">
        <f>SUM(H58+T58)</f>
        <v>17</v>
      </c>
      <c r="G58" s="11">
        <v>5</v>
      </c>
      <c r="H58" s="338">
        <v>8</v>
      </c>
      <c r="I58" s="11">
        <v>1</v>
      </c>
      <c r="J58" s="13">
        <v>10</v>
      </c>
      <c r="K58" s="529">
        <v>5</v>
      </c>
      <c r="L58" s="337">
        <v>11</v>
      </c>
      <c r="M58" s="529">
        <v>8</v>
      </c>
      <c r="N58" s="530">
        <v>8</v>
      </c>
      <c r="O58" s="16">
        <v>2</v>
      </c>
      <c r="P58" s="15">
        <v>7</v>
      </c>
      <c r="Q58" s="16">
        <v>2</v>
      </c>
      <c r="R58" s="15">
        <v>7</v>
      </c>
      <c r="S58" s="16">
        <v>3</v>
      </c>
      <c r="T58" s="338">
        <v>9</v>
      </c>
      <c r="U58" s="659">
        <v>9</v>
      </c>
      <c r="V58" s="337">
        <v>10</v>
      </c>
      <c r="W58" s="659">
        <v>1</v>
      </c>
      <c r="X58" s="660">
        <v>10</v>
      </c>
      <c r="Y58" s="659">
        <v>6</v>
      </c>
      <c r="Z58" s="337">
        <v>13</v>
      </c>
      <c r="AA58" s="659">
        <v>1</v>
      </c>
      <c r="AB58" s="660">
        <v>10</v>
      </c>
      <c r="AC58" s="355">
        <v>9</v>
      </c>
      <c r="AD58" s="354">
        <v>10</v>
      </c>
      <c r="AE58" s="355">
        <v>3</v>
      </c>
      <c r="AF58" s="354">
        <v>10</v>
      </c>
      <c r="AG58" s="355">
        <v>9</v>
      </c>
      <c r="AH58" s="337">
        <v>10</v>
      </c>
      <c r="AI58" s="355">
        <v>3</v>
      </c>
      <c r="AJ58" s="583">
        <v>10</v>
      </c>
      <c r="AK58" s="20"/>
      <c r="AL58" s="21"/>
      <c r="AM58" s="20"/>
      <c r="AN58" s="21"/>
      <c r="AO58" s="3"/>
      <c r="AP58" s="3"/>
      <c r="AQ58" s="3"/>
      <c r="AR58" s="3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60" spans="1:56" ht="13.15" customHeight="1">
      <c r="A60" s="321">
        <v>1</v>
      </c>
      <c r="B60" s="174" t="s">
        <v>219</v>
      </c>
      <c r="C60" s="147" t="s">
        <v>45</v>
      </c>
      <c r="D60" s="123">
        <f>E60+F60</f>
        <v>26</v>
      </c>
      <c r="E60" s="124">
        <f>SUM(L60+N60+V60+AD60)</f>
        <v>25</v>
      </c>
      <c r="F60" s="125">
        <f>SUM(H60+T60)</f>
        <v>1</v>
      </c>
      <c r="G60" s="11">
        <v>12</v>
      </c>
      <c r="H60" s="338">
        <v>1</v>
      </c>
      <c r="I60" s="11">
        <v>4</v>
      </c>
      <c r="J60" s="13">
        <v>2</v>
      </c>
      <c r="K60" s="529">
        <v>10</v>
      </c>
      <c r="L60" s="340">
        <v>6</v>
      </c>
      <c r="M60" s="529">
        <v>10</v>
      </c>
      <c r="N60" s="340">
        <v>6</v>
      </c>
      <c r="O60" s="16"/>
      <c r="P60" s="15"/>
      <c r="Q60" s="16"/>
      <c r="R60" s="15"/>
      <c r="S60" s="16"/>
      <c r="T60" s="15"/>
      <c r="U60" s="659">
        <v>12</v>
      </c>
      <c r="V60" s="340">
        <v>7</v>
      </c>
      <c r="W60" s="659"/>
      <c r="X60" s="660"/>
      <c r="Y60" s="659"/>
      <c r="Z60" s="660"/>
      <c r="AA60" s="659"/>
      <c r="AB60" s="660"/>
      <c r="AC60" s="355">
        <v>13</v>
      </c>
      <c r="AD60" s="340">
        <v>6</v>
      </c>
      <c r="AE60" s="355"/>
      <c r="AF60" s="583"/>
      <c r="AG60" s="355">
        <v>16</v>
      </c>
      <c r="AH60" s="354">
        <v>3</v>
      </c>
      <c r="AI60" s="355"/>
      <c r="AJ60" s="583"/>
      <c r="AK60" s="20"/>
      <c r="AL60" s="21"/>
      <c r="AM60" s="20"/>
      <c r="AN60" s="21"/>
      <c r="AO60" s="3"/>
      <c r="AP60" s="3"/>
      <c r="AQ60" s="3"/>
      <c r="AR60" s="3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ht="13.15" customHeight="1">
      <c r="A61" s="321">
        <v>2</v>
      </c>
      <c r="B61" s="174" t="s">
        <v>314</v>
      </c>
      <c r="C61" s="147" t="s">
        <v>32</v>
      </c>
      <c r="D61" s="123">
        <f>E61+F61</f>
        <v>22</v>
      </c>
      <c r="E61" s="124">
        <f>SUM(V61+Z61+AD61+AH61)</f>
        <v>22</v>
      </c>
      <c r="F61" s="125">
        <f>SUM(H61+T61)</f>
        <v>0</v>
      </c>
      <c r="G61" s="11"/>
      <c r="H61" s="11"/>
      <c r="I61" s="11"/>
      <c r="J61" s="11"/>
      <c r="K61" s="529">
        <v>13</v>
      </c>
      <c r="L61" s="530">
        <v>3</v>
      </c>
      <c r="M61" s="529">
        <v>15</v>
      </c>
      <c r="N61" s="790">
        <v>1</v>
      </c>
      <c r="O61" s="16"/>
      <c r="P61" s="16"/>
      <c r="Q61" s="16"/>
      <c r="R61" s="320"/>
      <c r="S61" s="16"/>
      <c r="T61" s="320"/>
      <c r="U61" s="659">
        <v>13</v>
      </c>
      <c r="V61" s="340">
        <v>6</v>
      </c>
      <c r="W61" s="659">
        <v>4</v>
      </c>
      <c r="X61" s="659">
        <v>2</v>
      </c>
      <c r="Y61" s="659">
        <v>13</v>
      </c>
      <c r="Z61" s="340">
        <v>6</v>
      </c>
      <c r="AA61" s="659">
        <v>4</v>
      </c>
      <c r="AB61" s="659">
        <v>2</v>
      </c>
      <c r="AC61" s="355">
        <v>14</v>
      </c>
      <c r="AD61" s="341">
        <v>5</v>
      </c>
      <c r="AE61" s="355">
        <v>9</v>
      </c>
      <c r="AF61" s="583">
        <v>3</v>
      </c>
      <c r="AG61" s="355">
        <v>14</v>
      </c>
      <c r="AH61" s="340">
        <v>5</v>
      </c>
      <c r="AI61" s="355">
        <v>8</v>
      </c>
      <c r="AJ61" s="583">
        <v>4</v>
      </c>
      <c r="AK61" s="20"/>
      <c r="AL61" s="21"/>
      <c r="AM61" s="20"/>
      <c r="AN61" s="21"/>
      <c r="AO61" s="3"/>
      <c r="AP61" s="3"/>
      <c r="AQ61" s="3"/>
      <c r="AR61" s="3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ht="13.15" customHeight="1">
      <c r="A62" s="321">
        <v>3</v>
      </c>
      <c r="B62" s="173" t="s">
        <v>216</v>
      </c>
      <c r="C62" s="147" t="s">
        <v>39</v>
      </c>
      <c r="D62" s="123">
        <f>E62+F62</f>
        <v>21</v>
      </c>
      <c r="E62" s="124">
        <f>SUM(L62+N62+V62+Z62)</f>
        <v>16</v>
      </c>
      <c r="F62" s="125">
        <f>SUM(H62+T62)</f>
        <v>5</v>
      </c>
      <c r="G62" s="11">
        <v>10</v>
      </c>
      <c r="H62" s="338">
        <v>3</v>
      </c>
      <c r="I62" s="160">
        <v>5</v>
      </c>
      <c r="J62" s="161">
        <v>1</v>
      </c>
      <c r="K62" s="529">
        <v>12</v>
      </c>
      <c r="L62" s="340">
        <v>4</v>
      </c>
      <c r="M62" s="529">
        <v>13</v>
      </c>
      <c r="N62" s="340">
        <v>3</v>
      </c>
      <c r="O62" s="16">
        <v>5</v>
      </c>
      <c r="P62" s="15">
        <v>1</v>
      </c>
      <c r="Q62" s="16">
        <v>5</v>
      </c>
      <c r="R62" s="15">
        <v>1</v>
      </c>
      <c r="S62" s="16">
        <v>9</v>
      </c>
      <c r="T62" s="338">
        <v>2</v>
      </c>
      <c r="U62" s="659">
        <v>15</v>
      </c>
      <c r="V62" s="340">
        <v>4</v>
      </c>
      <c r="W62" s="659">
        <v>5</v>
      </c>
      <c r="X62" s="660">
        <v>1</v>
      </c>
      <c r="Y62" s="659">
        <v>14</v>
      </c>
      <c r="Z62" s="340">
        <v>5</v>
      </c>
      <c r="AA62" s="659">
        <v>5</v>
      </c>
      <c r="AB62" s="660">
        <v>1</v>
      </c>
      <c r="AC62" s="355">
        <v>16</v>
      </c>
      <c r="AD62" s="354">
        <v>3</v>
      </c>
      <c r="AE62" s="355">
        <v>7</v>
      </c>
      <c r="AF62" s="583">
        <v>5</v>
      </c>
      <c r="AG62" s="355">
        <v>18</v>
      </c>
      <c r="AH62" s="354">
        <v>1</v>
      </c>
      <c r="AI62" s="355">
        <v>9</v>
      </c>
      <c r="AJ62" s="583">
        <v>3</v>
      </c>
      <c r="AK62" s="20"/>
      <c r="AL62" s="21"/>
      <c r="AM62" s="20"/>
      <c r="AN62" s="21"/>
      <c r="AO62" s="3"/>
      <c r="AP62" s="3"/>
      <c r="AQ62" s="3"/>
      <c r="AR62" s="3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ht="13.15" customHeight="1">
      <c r="A63" s="321">
        <v>4</v>
      </c>
      <c r="B63" s="173" t="s">
        <v>217</v>
      </c>
      <c r="C63" s="147" t="s">
        <v>39</v>
      </c>
      <c r="D63" s="123">
        <f>E63+F63</f>
        <v>11</v>
      </c>
      <c r="E63" s="124">
        <f>SUM(N63+V63+Z63+AH63)</f>
        <v>10</v>
      </c>
      <c r="F63" s="125">
        <f>SUM(H63+T63)</f>
        <v>1</v>
      </c>
      <c r="G63" s="11">
        <v>0</v>
      </c>
      <c r="H63" s="13">
        <v>0</v>
      </c>
      <c r="I63" s="160">
        <v>5</v>
      </c>
      <c r="J63" s="161">
        <v>1</v>
      </c>
      <c r="K63" s="529">
        <v>15</v>
      </c>
      <c r="L63" s="530">
        <v>1</v>
      </c>
      <c r="M63" s="529">
        <v>14</v>
      </c>
      <c r="N63" s="340">
        <v>2</v>
      </c>
      <c r="O63" s="16">
        <v>5</v>
      </c>
      <c r="P63" s="15">
        <v>1</v>
      </c>
      <c r="Q63" s="16">
        <v>5</v>
      </c>
      <c r="R63" s="15">
        <v>1</v>
      </c>
      <c r="S63" s="16">
        <v>10</v>
      </c>
      <c r="T63" s="338">
        <v>1</v>
      </c>
      <c r="U63" s="659">
        <v>16</v>
      </c>
      <c r="V63" s="340">
        <v>3</v>
      </c>
      <c r="W63" s="659">
        <v>5</v>
      </c>
      <c r="X63" s="660">
        <v>1</v>
      </c>
      <c r="Y63" s="659">
        <v>16</v>
      </c>
      <c r="Z63" s="340">
        <v>3</v>
      </c>
      <c r="AA63" s="659">
        <v>5</v>
      </c>
      <c r="AB63" s="660">
        <v>1</v>
      </c>
      <c r="AC63" s="355"/>
      <c r="AD63" s="354"/>
      <c r="AE63" s="355">
        <v>7</v>
      </c>
      <c r="AF63" s="354">
        <v>5</v>
      </c>
      <c r="AG63" s="355">
        <v>17</v>
      </c>
      <c r="AH63" s="340">
        <v>2</v>
      </c>
      <c r="AI63" s="355">
        <v>9</v>
      </c>
      <c r="AJ63" s="583">
        <v>4</v>
      </c>
      <c r="AK63" s="20"/>
      <c r="AL63" s="21"/>
      <c r="AM63" s="20"/>
      <c r="AN63" s="21"/>
      <c r="AO63" s="3"/>
      <c r="AP63" s="3"/>
      <c r="AQ63" s="3"/>
      <c r="AR63" s="3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5" spans="1:56" ht="13.15" customHeight="1">
      <c r="A65" s="321">
        <v>1</v>
      </c>
      <c r="B65" s="799" t="s">
        <v>390</v>
      </c>
      <c r="C65" s="147" t="s">
        <v>38</v>
      </c>
      <c r="D65" s="123">
        <f>E65+F65</f>
        <v>0</v>
      </c>
      <c r="E65" s="124">
        <v>0</v>
      </c>
      <c r="F65" s="125">
        <f>SUM(H65+T65)</f>
        <v>0</v>
      </c>
      <c r="G65" s="11"/>
      <c r="H65" s="13"/>
      <c r="I65" s="11"/>
      <c r="J65" s="13"/>
      <c r="K65" s="16"/>
      <c r="L65" s="15"/>
      <c r="M65" s="16"/>
      <c r="N65" s="15"/>
      <c r="O65" s="16"/>
      <c r="P65" s="15"/>
      <c r="Q65" s="16"/>
      <c r="R65" s="15"/>
      <c r="S65" s="16"/>
      <c r="T65" s="15"/>
      <c r="U65" s="659"/>
      <c r="V65" s="660"/>
      <c r="W65" s="659"/>
      <c r="X65" s="660"/>
      <c r="Y65" s="659"/>
      <c r="Z65" s="660"/>
      <c r="AA65" s="659"/>
      <c r="AB65" s="660"/>
      <c r="AC65" s="355"/>
      <c r="AD65" s="354"/>
      <c r="AE65" s="355">
        <v>10</v>
      </c>
      <c r="AF65" s="354">
        <v>1</v>
      </c>
      <c r="AG65" s="355"/>
      <c r="AH65" s="354"/>
      <c r="AI65" s="355">
        <v>11</v>
      </c>
      <c r="AJ65" s="583">
        <v>1</v>
      </c>
      <c r="AK65" s="20"/>
      <c r="AL65" s="21"/>
      <c r="AM65" s="20"/>
      <c r="AN65" s="21"/>
      <c r="AO65" s="3"/>
      <c r="AP65" s="3"/>
      <c r="AQ65" s="3"/>
      <c r="AR65" s="3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56" ht="13.15" customHeight="1">
      <c r="A66" s="321">
        <v>2</v>
      </c>
      <c r="B66" s="799" t="s">
        <v>391</v>
      </c>
      <c r="C66" s="147" t="s">
        <v>38</v>
      </c>
      <c r="D66" s="123">
        <f>E66+F66</f>
        <v>0</v>
      </c>
      <c r="E66" s="124">
        <v>0</v>
      </c>
      <c r="F66" s="125">
        <f>SUM(H66+T66)</f>
        <v>0</v>
      </c>
      <c r="G66" s="11"/>
      <c r="H66" s="13"/>
      <c r="I66" s="11"/>
      <c r="J66" s="13"/>
      <c r="K66" s="16"/>
      <c r="L66" s="15"/>
      <c r="M66" s="16"/>
      <c r="N66" s="15"/>
      <c r="O66" s="16"/>
      <c r="P66" s="15"/>
      <c r="Q66" s="16"/>
      <c r="R66" s="15"/>
      <c r="S66" s="16"/>
      <c r="T66" s="15"/>
      <c r="U66" s="659"/>
      <c r="V66" s="660"/>
      <c r="W66" s="659"/>
      <c r="X66" s="660"/>
      <c r="Y66" s="659"/>
      <c r="Z66" s="660"/>
      <c r="AA66" s="659"/>
      <c r="AB66" s="660"/>
      <c r="AC66" s="355"/>
      <c r="AD66" s="354"/>
      <c r="AE66" s="355">
        <v>10</v>
      </c>
      <c r="AF66" s="354">
        <v>1</v>
      </c>
      <c r="AG66" s="355"/>
      <c r="AH66" s="354"/>
      <c r="AI66" s="355">
        <v>11</v>
      </c>
      <c r="AJ66" s="354">
        <v>1</v>
      </c>
      <c r="AK66" s="20"/>
      <c r="AL66" s="21"/>
      <c r="AM66" s="20"/>
      <c r="AN66" s="21"/>
      <c r="AO66" s="3"/>
      <c r="AP66" s="3"/>
      <c r="AQ66" s="3"/>
      <c r="AR66" s="3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</sheetData>
  <sortState ref="A7:BD31">
    <sortCondition descending="1" ref="D7:D31"/>
  </sortState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BH23"/>
  <sheetViews>
    <sheetView zoomScaleNormal="100" workbookViewId="0">
      <pane xSplit="6" ySplit="2" topLeftCell="AJ3" activePane="bottomRight" state="frozen"/>
      <selection pane="topRight" activeCell="F1" sqref="F1"/>
      <selection pane="bottomLeft" activeCell="A2" sqref="A2"/>
      <selection pane="bottomRight" activeCell="AQ14" sqref="AQ14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5703125" customWidth="1"/>
    <col min="39" max="39" width="8.5703125" customWidth="1"/>
    <col min="40" max="40" width="3.7109375" customWidth="1"/>
    <col min="41" max="43" width="8.85546875" customWidth="1"/>
    <col min="44" max="16384" width="9.140625" style="3"/>
  </cols>
  <sheetData>
    <row r="1" spans="1:60" ht="13.5" thickBot="1"/>
    <row r="2" spans="1:60" ht="13.5" thickBot="1">
      <c r="B2" s="122" t="s">
        <v>362</v>
      </c>
      <c r="C2" s="789"/>
      <c r="D2" s="789"/>
      <c r="E2" s="789"/>
      <c r="F2" s="789"/>
      <c r="G2" s="810" t="s">
        <v>285</v>
      </c>
      <c r="H2" s="810"/>
      <c r="I2" s="810"/>
      <c r="J2" s="810"/>
      <c r="K2" s="809" t="s">
        <v>284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308</v>
      </c>
      <c r="V2" s="810"/>
      <c r="W2" s="810"/>
      <c r="X2" s="810"/>
      <c r="Y2" s="810"/>
      <c r="Z2" s="810"/>
      <c r="AA2" s="810"/>
      <c r="AB2" s="811"/>
      <c r="AC2" s="843" t="s">
        <v>25</v>
      </c>
      <c r="AD2" s="844"/>
      <c r="AE2" s="844"/>
      <c r="AF2" s="844"/>
      <c r="AG2" s="844"/>
      <c r="AH2" s="844"/>
      <c r="AI2" s="844"/>
      <c r="AJ2" s="844"/>
      <c r="AK2" s="815" t="s">
        <v>364</v>
      </c>
      <c r="AL2" s="816"/>
      <c r="AM2" s="816"/>
      <c r="AN2" s="817"/>
      <c r="AO2" s="3"/>
      <c r="AP2" s="3"/>
      <c r="AQ2" s="3"/>
    </row>
    <row r="3" spans="1:60">
      <c r="B3" s="492" t="s">
        <v>361</v>
      </c>
      <c r="C3" s="136"/>
      <c r="D3" s="788" t="s">
        <v>7</v>
      </c>
      <c r="E3" s="788" t="s">
        <v>11</v>
      </c>
      <c r="F3" s="788" t="s">
        <v>12</v>
      </c>
      <c r="G3" s="141" t="s">
        <v>6</v>
      </c>
      <c r="H3" s="141"/>
      <c r="I3" s="141" t="s">
        <v>6</v>
      </c>
      <c r="J3" s="141"/>
      <c r="K3" s="142" t="s">
        <v>6</v>
      </c>
      <c r="L3" s="143"/>
      <c r="M3" s="142" t="s">
        <v>6</v>
      </c>
      <c r="N3" s="142"/>
      <c r="O3" s="142" t="s">
        <v>6</v>
      </c>
      <c r="P3" s="142"/>
      <c r="Q3" s="142" t="s">
        <v>6</v>
      </c>
      <c r="R3" s="142"/>
      <c r="S3" s="142" t="s">
        <v>6</v>
      </c>
      <c r="T3" s="144"/>
      <c r="U3" s="795" t="s">
        <v>6</v>
      </c>
      <c r="V3" s="796"/>
      <c r="W3" s="795" t="s">
        <v>6</v>
      </c>
      <c r="X3" s="795"/>
      <c r="Y3" s="795" t="s">
        <v>6</v>
      </c>
      <c r="Z3" s="795"/>
      <c r="AA3" s="795" t="s">
        <v>6</v>
      </c>
      <c r="AB3" s="795"/>
      <c r="AC3" s="479" t="s">
        <v>6</v>
      </c>
      <c r="AD3" s="479"/>
      <c r="AE3" s="479" t="s">
        <v>6</v>
      </c>
      <c r="AF3" s="479"/>
      <c r="AG3" s="479" t="s">
        <v>6</v>
      </c>
      <c r="AH3" s="480"/>
      <c r="AI3" s="479" t="s">
        <v>6</v>
      </c>
      <c r="AJ3" s="479"/>
      <c r="AK3" s="145" t="s">
        <v>6</v>
      </c>
      <c r="AL3" s="146"/>
      <c r="AM3" s="145" t="s">
        <v>6</v>
      </c>
      <c r="AN3" s="146"/>
      <c r="AO3" s="3"/>
      <c r="AP3" s="3"/>
      <c r="AQ3" s="3"/>
    </row>
    <row r="4" spans="1:60" s="2" customFormat="1" ht="13.15" customHeight="1">
      <c r="B4" s="137" t="s">
        <v>0</v>
      </c>
      <c r="C4" s="137" t="s">
        <v>8</v>
      </c>
      <c r="D4" s="175" t="s">
        <v>5</v>
      </c>
      <c r="E4" s="175" t="s">
        <v>5</v>
      </c>
      <c r="F4" s="175" t="s">
        <v>5</v>
      </c>
      <c r="G4" s="126" t="s">
        <v>13</v>
      </c>
      <c r="H4" s="127" t="s">
        <v>5</v>
      </c>
      <c r="I4" s="126" t="s">
        <v>14</v>
      </c>
      <c r="J4" s="127" t="s">
        <v>5</v>
      </c>
      <c r="K4" s="128" t="s">
        <v>20</v>
      </c>
      <c r="L4" s="129" t="s">
        <v>5</v>
      </c>
      <c r="M4" s="128" t="s">
        <v>15</v>
      </c>
      <c r="N4" s="129" t="s">
        <v>5</v>
      </c>
      <c r="O4" s="128" t="s">
        <v>26</v>
      </c>
      <c r="P4" s="129" t="s">
        <v>5</v>
      </c>
      <c r="Q4" s="128" t="s">
        <v>16</v>
      </c>
      <c r="R4" s="129" t="s">
        <v>5</v>
      </c>
      <c r="S4" s="128" t="s">
        <v>283</v>
      </c>
      <c r="T4" s="129" t="s">
        <v>5</v>
      </c>
      <c r="U4" s="704" t="s">
        <v>20</v>
      </c>
      <c r="V4" s="703" t="s">
        <v>5</v>
      </c>
      <c r="W4" s="704" t="s">
        <v>26</v>
      </c>
      <c r="X4" s="703" t="s">
        <v>5</v>
      </c>
      <c r="Y4" s="704" t="s">
        <v>15</v>
      </c>
      <c r="Z4" s="703" t="s">
        <v>5</v>
      </c>
      <c r="AA4" s="704" t="s">
        <v>16</v>
      </c>
      <c r="AB4" s="703" t="s">
        <v>5</v>
      </c>
      <c r="AC4" s="427" t="s">
        <v>20</v>
      </c>
      <c r="AD4" s="426" t="s">
        <v>5</v>
      </c>
      <c r="AE4" s="427" t="s">
        <v>26</v>
      </c>
      <c r="AF4" s="426" t="s">
        <v>5</v>
      </c>
      <c r="AG4" s="427" t="s">
        <v>15</v>
      </c>
      <c r="AH4" s="426" t="s">
        <v>5</v>
      </c>
      <c r="AI4" s="427" t="s">
        <v>16</v>
      </c>
      <c r="AJ4" s="426" t="s">
        <v>5</v>
      </c>
      <c r="AK4" s="132" t="s">
        <v>21</v>
      </c>
      <c r="AL4" s="133" t="s">
        <v>5</v>
      </c>
      <c r="AM4" s="132" t="s">
        <v>22</v>
      </c>
      <c r="AN4" s="133" t="s">
        <v>5</v>
      </c>
    </row>
    <row r="5" spans="1:60" ht="13.15" customHeight="1">
      <c r="A5" s="494">
        <v>1</v>
      </c>
      <c r="B5" s="121" t="s">
        <v>204</v>
      </c>
      <c r="C5" s="122" t="s">
        <v>37</v>
      </c>
      <c r="D5" s="123">
        <f t="shared" ref="D5:D23" si="0">E5+F5</f>
        <v>79</v>
      </c>
      <c r="E5" s="124">
        <f>SUM(N5+V5+Z5+AH5)</f>
        <v>55</v>
      </c>
      <c r="F5" s="125">
        <f t="shared" ref="F5:F23" si="1">SUM(H5+T5)</f>
        <v>24</v>
      </c>
      <c r="G5" s="11">
        <v>3</v>
      </c>
      <c r="H5" s="477">
        <v>11</v>
      </c>
      <c r="I5" s="160"/>
      <c r="J5" s="161"/>
      <c r="K5" s="600">
        <v>8</v>
      </c>
      <c r="L5" s="599">
        <v>8</v>
      </c>
      <c r="M5" s="600">
        <v>5</v>
      </c>
      <c r="N5" s="345">
        <v>11</v>
      </c>
      <c r="O5" s="144"/>
      <c r="P5" s="162"/>
      <c r="Q5" s="144"/>
      <c r="R5" s="162"/>
      <c r="S5" s="144">
        <v>2</v>
      </c>
      <c r="T5" s="343">
        <v>13</v>
      </c>
      <c r="U5" s="664">
        <v>3</v>
      </c>
      <c r="V5" s="345">
        <v>17</v>
      </c>
      <c r="W5" s="664"/>
      <c r="X5" s="665"/>
      <c r="Y5" s="664">
        <v>5</v>
      </c>
      <c r="Z5" s="345">
        <v>14</v>
      </c>
      <c r="AA5" s="664"/>
      <c r="AB5" s="665"/>
      <c r="AC5" s="359"/>
      <c r="AD5" s="358"/>
      <c r="AE5" s="359">
        <v>2</v>
      </c>
      <c r="AF5" s="358">
        <v>13</v>
      </c>
      <c r="AG5" s="359">
        <v>6</v>
      </c>
      <c r="AH5" s="345">
        <v>13</v>
      </c>
      <c r="AI5" s="359">
        <v>2</v>
      </c>
      <c r="AJ5" s="358">
        <v>13</v>
      </c>
      <c r="AK5" s="163"/>
      <c r="AL5" s="164"/>
      <c r="AM5" s="163"/>
      <c r="AN5" s="164"/>
      <c r="AR5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60" ht="13.15" customHeight="1">
      <c r="A6" s="494">
        <v>2</v>
      </c>
      <c r="B6" s="121" t="s">
        <v>215</v>
      </c>
      <c r="C6" s="147" t="s">
        <v>45</v>
      </c>
      <c r="D6" s="123">
        <f t="shared" si="0"/>
        <v>77</v>
      </c>
      <c r="E6" s="124">
        <f>SUM(N6+V6+Z6+AH6)</f>
        <v>77</v>
      </c>
      <c r="F6" s="125">
        <f t="shared" si="1"/>
        <v>0</v>
      </c>
      <c r="G6" s="11"/>
      <c r="H6" s="11"/>
      <c r="I6" s="11"/>
      <c r="J6" s="11"/>
      <c r="K6" s="529">
        <v>3</v>
      </c>
      <c r="L6" s="530">
        <v>14</v>
      </c>
      <c r="M6" s="529">
        <v>3</v>
      </c>
      <c r="N6" s="491">
        <v>14</v>
      </c>
      <c r="O6" s="16"/>
      <c r="P6" s="16"/>
      <c r="Q6" s="16"/>
      <c r="R6" s="16"/>
      <c r="S6" s="16"/>
      <c r="T6" s="16"/>
      <c r="U6" s="659">
        <v>2</v>
      </c>
      <c r="V6" s="337">
        <v>21</v>
      </c>
      <c r="W6" s="659"/>
      <c r="X6" s="659"/>
      <c r="Y6" s="659">
        <v>2</v>
      </c>
      <c r="Z6" s="337">
        <v>21</v>
      </c>
      <c r="AA6" s="659"/>
      <c r="AB6" s="659"/>
      <c r="AC6" s="355"/>
      <c r="AD6" s="355"/>
      <c r="AE6" s="355"/>
      <c r="AF6" s="355"/>
      <c r="AG6" s="355">
        <v>2</v>
      </c>
      <c r="AH6" s="337">
        <v>21</v>
      </c>
      <c r="AI6" s="355">
        <v>4</v>
      </c>
      <c r="AJ6" s="583">
        <v>8</v>
      </c>
      <c r="AK6" s="20"/>
      <c r="AL6" s="21"/>
      <c r="AM6" s="20"/>
      <c r="AN6" s="21"/>
      <c r="AO6" s="3"/>
      <c r="AP6" s="3"/>
      <c r="AQ6" s="3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60" ht="13.15" customHeight="1">
      <c r="A7" s="494">
        <v>3</v>
      </c>
      <c r="B7" s="495" t="s">
        <v>388</v>
      </c>
      <c r="C7" s="122" t="s">
        <v>134</v>
      </c>
      <c r="D7" s="123">
        <f t="shared" si="0"/>
        <v>61</v>
      </c>
      <c r="E7" s="124">
        <f>SUM(L7+V7+Z7+AH7)</f>
        <v>44</v>
      </c>
      <c r="F7" s="125">
        <f t="shared" si="1"/>
        <v>17</v>
      </c>
      <c r="G7" s="11">
        <v>5</v>
      </c>
      <c r="H7" s="338">
        <v>8</v>
      </c>
      <c r="I7" s="11">
        <v>1</v>
      </c>
      <c r="J7" s="13">
        <v>10</v>
      </c>
      <c r="K7" s="529">
        <v>5</v>
      </c>
      <c r="L7" s="337">
        <v>11</v>
      </c>
      <c r="M7" s="529">
        <v>8</v>
      </c>
      <c r="N7" s="530">
        <v>8</v>
      </c>
      <c r="O7" s="16">
        <v>2</v>
      </c>
      <c r="P7" s="15">
        <v>7</v>
      </c>
      <c r="Q7" s="16">
        <v>2</v>
      </c>
      <c r="R7" s="15">
        <v>7</v>
      </c>
      <c r="S7" s="16">
        <v>3</v>
      </c>
      <c r="T7" s="338">
        <v>9</v>
      </c>
      <c r="U7" s="659">
        <v>9</v>
      </c>
      <c r="V7" s="337">
        <v>10</v>
      </c>
      <c r="W7" s="659">
        <v>1</v>
      </c>
      <c r="X7" s="660">
        <v>10</v>
      </c>
      <c r="Y7" s="659">
        <v>6</v>
      </c>
      <c r="Z7" s="337">
        <v>13</v>
      </c>
      <c r="AA7" s="659">
        <v>1</v>
      </c>
      <c r="AB7" s="660">
        <v>10</v>
      </c>
      <c r="AC7" s="355">
        <v>9</v>
      </c>
      <c r="AD7" s="354">
        <v>10</v>
      </c>
      <c r="AE7" s="355">
        <v>3</v>
      </c>
      <c r="AF7" s="354">
        <v>10</v>
      </c>
      <c r="AG7" s="355">
        <v>9</v>
      </c>
      <c r="AH7" s="337">
        <v>10</v>
      </c>
      <c r="AI7" s="355">
        <v>3</v>
      </c>
      <c r="AJ7" s="583">
        <v>10</v>
      </c>
      <c r="AK7" s="20"/>
      <c r="AL7" s="21"/>
      <c r="AM7" s="20"/>
      <c r="AN7" s="21"/>
      <c r="AO7" s="3"/>
      <c r="AP7" s="3"/>
      <c r="AQ7" s="3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2"/>
      <c r="BF7" s="2"/>
      <c r="BG7" s="2"/>
      <c r="BH7" s="2"/>
    </row>
    <row r="8" spans="1:60" ht="13.15" customHeight="1">
      <c r="A8" s="494">
        <v>4</v>
      </c>
      <c r="B8" s="151" t="s">
        <v>275</v>
      </c>
      <c r="C8" s="147" t="s">
        <v>44</v>
      </c>
      <c r="D8" s="123">
        <f t="shared" si="0"/>
        <v>60</v>
      </c>
      <c r="E8" s="124">
        <f>SUM(V8+Z8+AD8+AH8)</f>
        <v>51</v>
      </c>
      <c r="F8" s="125">
        <f t="shared" si="1"/>
        <v>9</v>
      </c>
      <c r="G8" s="11">
        <v>4</v>
      </c>
      <c r="H8" s="338">
        <v>9</v>
      </c>
      <c r="I8" s="11">
        <v>2</v>
      </c>
      <c r="J8" s="13">
        <v>7</v>
      </c>
      <c r="K8" s="529"/>
      <c r="L8" s="530"/>
      <c r="M8" s="529"/>
      <c r="N8" s="530"/>
      <c r="O8" s="16"/>
      <c r="P8" s="15"/>
      <c r="Q8" s="16"/>
      <c r="R8" s="15"/>
      <c r="S8" s="16"/>
      <c r="T8" s="15"/>
      <c r="U8" s="659">
        <v>6</v>
      </c>
      <c r="V8" s="337">
        <v>13</v>
      </c>
      <c r="W8" s="659">
        <v>2</v>
      </c>
      <c r="X8" s="660">
        <v>7</v>
      </c>
      <c r="Y8" s="659">
        <v>7</v>
      </c>
      <c r="Z8" s="337">
        <v>12</v>
      </c>
      <c r="AA8" s="659">
        <v>2</v>
      </c>
      <c r="AB8" s="660">
        <v>7</v>
      </c>
      <c r="AC8" s="355">
        <v>5</v>
      </c>
      <c r="AD8" s="337">
        <v>14</v>
      </c>
      <c r="AE8" s="355">
        <v>4</v>
      </c>
      <c r="AF8" s="354">
        <v>8</v>
      </c>
      <c r="AG8" s="355">
        <v>7</v>
      </c>
      <c r="AH8" s="337">
        <v>12</v>
      </c>
      <c r="AI8" s="355">
        <v>5</v>
      </c>
      <c r="AJ8" s="583">
        <v>7</v>
      </c>
      <c r="AK8" s="20"/>
      <c r="AL8" s="21"/>
      <c r="AM8" s="20"/>
      <c r="AN8" s="21"/>
      <c r="AO8" s="3"/>
      <c r="AP8" s="3"/>
      <c r="AQ8" s="3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60" s="2" customFormat="1" ht="13.15" customHeight="1">
      <c r="A9" s="494">
        <v>5</v>
      </c>
      <c r="B9" s="139" t="s">
        <v>220</v>
      </c>
      <c r="C9" s="147" t="s">
        <v>40</v>
      </c>
      <c r="D9" s="123">
        <f t="shared" si="0"/>
        <v>59</v>
      </c>
      <c r="E9" s="124">
        <f>SUM(V9+Z9+AD9+AH9)</f>
        <v>46</v>
      </c>
      <c r="F9" s="125">
        <f t="shared" si="1"/>
        <v>13</v>
      </c>
      <c r="G9" s="11">
        <v>7</v>
      </c>
      <c r="H9" s="338">
        <v>6</v>
      </c>
      <c r="I9" s="11">
        <v>4</v>
      </c>
      <c r="J9" s="13">
        <v>2</v>
      </c>
      <c r="K9" s="529">
        <v>7</v>
      </c>
      <c r="L9" s="530">
        <v>9</v>
      </c>
      <c r="M9" s="529">
        <v>7</v>
      </c>
      <c r="N9" s="530">
        <v>9</v>
      </c>
      <c r="O9" s="16">
        <v>3</v>
      </c>
      <c r="P9" s="15">
        <v>4</v>
      </c>
      <c r="Q9" s="16">
        <v>3</v>
      </c>
      <c r="R9" s="15">
        <v>4</v>
      </c>
      <c r="S9" s="16">
        <v>4</v>
      </c>
      <c r="T9" s="338">
        <v>7</v>
      </c>
      <c r="U9" s="659">
        <v>7</v>
      </c>
      <c r="V9" s="337">
        <v>12</v>
      </c>
      <c r="W9" s="659">
        <v>3</v>
      </c>
      <c r="X9" s="660">
        <v>4</v>
      </c>
      <c r="Y9" s="659">
        <v>9</v>
      </c>
      <c r="Z9" s="337">
        <v>10</v>
      </c>
      <c r="AA9" s="659">
        <v>3</v>
      </c>
      <c r="AB9" s="660">
        <v>4</v>
      </c>
      <c r="AC9" s="355">
        <v>6</v>
      </c>
      <c r="AD9" s="337">
        <v>13</v>
      </c>
      <c r="AE9" s="355">
        <v>6</v>
      </c>
      <c r="AF9" s="354">
        <v>6</v>
      </c>
      <c r="AG9" s="355">
        <v>8</v>
      </c>
      <c r="AH9" s="337">
        <v>11</v>
      </c>
      <c r="AI9" s="355">
        <v>7</v>
      </c>
      <c r="AJ9" s="583">
        <v>5</v>
      </c>
      <c r="AK9" s="20"/>
      <c r="AL9" s="21"/>
      <c r="AM9" s="20"/>
      <c r="AN9" s="21"/>
      <c r="AO9" s="3"/>
      <c r="AP9" s="3"/>
      <c r="AQ9" s="3"/>
      <c r="AR9" s="3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60" ht="14.25" customHeight="1">
      <c r="A10" s="494">
        <v>6</v>
      </c>
      <c r="B10" s="139" t="s">
        <v>276</v>
      </c>
      <c r="C10" s="147" t="s">
        <v>98</v>
      </c>
      <c r="D10" s="123">
        <f t="shared" si="0"/>
        <v>45</v>
      </c>
      <c r="E10" s="124">
        <f>SUM(V10+Z10+AD10+AH10)</f>
        <v>38</v>
      </c>
      <c r="F10" s="125">
        <f t="shared" si="1"/>
        <v>7</v>
      </c>
      <c r="G10" s="11">
        <v>6</v>
      </c>
      <c r="H10" s="338">
        <v>7</v>
      </c>
      <c r="I10" s="11">
        <v>1</v>
      </c>
      <c r="J10" s="13">
        <v>10</v>
      </c>
      <c r="K10" s="529"/>
      <c r="L10" s="530"/>
      <c r="M10" s="529"/>
      <c r="N10" s="530"/>
      <c r="O10" s="16"/>
      <c r="P10" s="15"/>
      <c r="Q10" s="16"/>
      <c r="R10" s="15"/>
      <c r="S10" s="16"/>
      <c r="T10" s="15"/>
      <c r="U10" s="659">
        <v>8</v>
      </c>
      <c r="V10" s="337">
        <v>11</v>
      </c>
      <c r="W10" s="659"/>
      <c r="X10" s="660"/>
      <c r="Y10" s="659">
        <v>8</v>
      </c>
      <c r="Z10" s="337">
        <v>11</v>
      </c>
      <c r="AA10" s="659"/>
      <c r="AB10" s="660"/>
      <c r="AC10" s="355">
        <v>10</v>
      </c>
      <c r="AD10" s="337">
        <v>9</v>
      </c>
      <c r="AE10" s="355">
        <v>9</v>
      </c>
      <c r="AF10" s="354">
        <v>3</v>
      </c>
      <c r="AG10" s="355">
        <v>12</v>
      </c>
      <c r="AH10" s="337">
        <v>7</v>
      </c>
      <c r="AI10" s="355">
        <v>8</v>
      </c>
      <c r="AJ10" s="583">
        <v>4</v>
      </c>
      <c r="AK10" s="20"/>
      <c r="AL10" s="21"/>
      <c r="AM10" s="20"/>
      <c r="AN10" s="21"/>
      <c r="AO10" s="3"/>
      <c r="AP10" s="3"/>
      <c r="AQ10" s="3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60" ht="13.15" customHeight="1">
      <c r="A11" s="494">
        <v>7</v>
      </c>
      <c r="B11" s="121" t="s">
        <v>141</v>
      </c>
      <c r="C11" s="147" t="s">
        <v>42</v>
      </c>
      <c r="D11" s="123">
        <f t="shared" si="0"/>
        <v>42</v>
      </c>
      <c r="E11" s="124">
        <f>SUM(L11+N11+V11+Z11)</f>
        <v>32</v>
      </c>
      <c r="F11" s="125">
        <f t="shared" si="1"/>
        <v>10</v>
      </c>
      <c r="G11" s="11">
        <v>8</v>
      </c>
      <c r="H11" s="338">
        <v>5</v>
      </c>
      <c r="I11" s="160"/>
      <c r="J11" s="161"/>
      <c r="K11" s="529">
        <v>9</v>
      </c>
      <c r="L11" s="337">
        <v>7</v>
      </c>
      <c r="M11" s="529">
        <v>9</v>
      </c>
      <c r="N11" s="337">
        <v>7</v>
      </c>
      <c r="O11" s="16">
        <v>3</v>
      </c>
      <c r="P11" s="15">
        <v>4</v>
      </c>
      <c r="Q11" s="16">
        <v>3</v>
      </c>
      <c r="R11" s="15">
        <v>4</v>
      </c>
      <c r="S11" s="16">
        <v>6</v>
      </c>
      <c r="T11" s="338">
        <v>5</v>
      </c>
      <c r="U11" s="659">
        <v>10</v>
      </c>
      <c r="V11" s="337">
        <v>9</v>
      </c>
      <c r="W11" s="659">
        <v>3</v>
      </c>
      <c r="X11" s="660">
        <v>4</v>
      </c>
      <c r="Y11" s="659">
        <v>10</v>
      </c>
      <c r="Z11" s="337">
        <v>9</v>
      </c>
      <c r="AA11" s="659">
        <v>3</v>
      </c>
      <c r="AB11" s="660">
        <v>4</v>
      </c>
      <c r="AC11" s="355">
        <v>12</v>
      </c>
      <c r="AD11" s="354">
        <v>7</v>
      </c>
      <c r="AE11" s="355">
        <v>6</v>
      </c>
      <c r="AF11" s="354">
        <v>6</v>
      </c>
      <c r="AG11" s="355">
        <v>13</v>
      </c>
      <c r="AH11" s="354">
        <v>6</v>
      </c>
      <c r="AI11" s="355">
        <v>7</v>
      </c>
      <c r="AJ11" s="583">
        <v>5</v>
      </c>
      <c r="AK11" s="20"/>
      <c r="AL11" s="21"/>
      <c r="AM11" s="20"/>
      <c r="AN11" s="21"/>
      <c r="AO11" s="3"/>
      <c r="AP11" s="3"/>
      <c r="AQ11" s="3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60" ht="14.25" customHeight="1">
      <c r="A12" s="494">
        <v>8</v>
      </c>
      <c r="B12" s="121" t="s">
        <v>313</v>
      </c>
      <c r="C12" s="147" t="s">
        <v>105</v>
      </c>
      <c r="D12" s="123">
        <f t="shared" si="0"/>
        <v>34</v>
      </c>
      <c r="E12" s="124">
        <f>SUM(N12+V12+Z12+AD12)</f>
        <v>31</v>
      </c>
      <c r="F12" s="125">
        <f t="shared" si="1"/>
        <v>3</v>
      </c>
      <c r="G12" s="11"/>
      <c r="H12" s="11"/>
      <c r="I12" s="11"/>
      <c r="J12" s="11"/>
      <c r="K12" s="529">
        <v>14</v>
      </c>
      <c r="L12" s="530">
        <v>2</v>
      </c>
      <c r="M12" s="529">
        <v>12</v>
      </c>
      <c r="N12" s="797">
        <v>4</v>
      </c>
      <c r="O12" s="16"/>
      <c r="P12" s="16"/>
      <c r="Q12" s="16"/>
      <c r="R12" s="320"/>
      <c r="S12" s="16">
        <v>8</v>
      </c>
      <c r="T12" s="478">
        <v>3</v>
      </c>
      <c r="U12" s="659">
        <v>11</v>
      </c>
      <c r="V12" s="340">
        <v>8</v>
      </c>
      <c r="W12" s="659"/>
      <c r="X12" s="659"/>
      <c r="Y12" s="659">
        <v>11</v>
      </c>
      <c r="Z12" s="340">
        <v>8</v>
      </c>
      <c r="AA12" s="659"/>
      <c r="AB12" s="659"/>
      <c r="AC12" s="355">
        <v>8</v>
      </c>
      <c r="AD12" s="341">
        <v>11</v>
      </c>
      <c r="AE12" s="355">
        <v>8</v>
      </c>
      <c r="AF12" s="583">
        <v>4</v>
      </c>
      <c r="AG12" s="355"/>
      <c r="AH12" s="354"/>
      <c r="AI12" s="355"/>
      <c r="AJ12" s="583"/>
      <c r="AK12" s="20"/>
      <c r="AL12" s="21"/>
      <c r="AM12" s="20"/>
      <c r="AN12" s="21"/>
      <c r="AO12" s="3"/>
      <c r="AP12" s="3"/>
      <c r="AQ12" s="3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60" ht="13.15" customHeight="1">
      <c r="A13" s="494">
        <v>9</v>
      </c>
      <c r="B13" s="151" t="s">
        <v>218</v>
      </c>
      <c r="C13" s="147" t="s">
        <v>105</v>
      </c>
      <c r="D13" s="123">
        <f t="shared" si="0"/>
        <v>28</v>
      </c>
      <c r="E13" s="124">
        <f>SUM(L13+N13+V13+Z13)</f>
        <v>22</v>
      </c>
      <c r="F13" s="125">
        <f t="shared" si="1"/>
        <v>6</v>
      </c>
      <c r="G13" s="11">
        <v>11</v>
      </c>
      <c r="H13" s="338">
        <v>2</v>
      </c>
      <c r="I13" s="11">
        <v>3</v>
      </c>
      <c r="J13" s="13">
        <v>4</v>
      </c>
      <c r="K13" s="529">
        <v>11</v>
      </c>
      <c r="L13" s="340">
        <v>5</v>
      </c>
      <c r="M13" s="529">
        <v>11</v>
      </c>
      <c r="N13" s="340">
        <v>5</v>
      </c>
      <c r="O13" s="16"/>
      <c r="P13" s="15"/>
      <c r="Q13" s="16"/>
      <c r="R13" s="15"/>
      <c r="S13" s="16">
        <v>7</v>
      </c>
      <c r="T13" s="338">
        <v>4</v>
      </c>
      <c r="U13" s="659">
        <v>14</v>
      </c>
      <c r="V13" s="340">
        <v>5</v>
      </c>
      <c r="W13" s="659"/>
      <c r="X13" s="660"/>
      <c r="Y13" s="659">
        <v>12</v>
      </c>
      <c r="Z13" s="340">
        <v>7</v>
      </c>
      <c r="AA13" s="659"/>
      <c r="AB13" s="660"/>
      <c r="AC13" s="355">
        <v>15</v>
      </c>
      <c r="AD13" s="354">
        <v>4</v>
      </c>
      <c r="AE13" s="355">
        <v>5</v>
      </c>
      <c r="AF13" s="354">
        <v>7</v>
      </c>
      <c r="AG13" s="355">
        <v>15</v>
      </c>
      <c r="AH13" s="354">
        <v>4</v>
      </c>
      <c r="AI13" s="355">
        <v>6</v>
      </c>
      <c r="AJ13" s="583">
        <v>6</v>
      </c>
      <c r="AK13" s="20"/>
      <c r="AL13" s="21"/>
      <c r="AM13" s="20"/>
      <c r="AN13" s="21"/>
      <c r="AO13" s="3"/>
      <c r="AP13" s="3"/>
      <c r="AQ13" s="3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60" ht="13.15" customHeight="1">
      <c r="A14" s="494">
        <v>10</v>
      </c>
      <c r="B14" s="151" t="s">
        <v>219</v>
      </c>
      <c r="C14" s="147" t="s">
        <v>45</v>
      </c>
      <c r="D14" s="123">
        <f t="shared" si="0"/>
        <v>26</v>
      </c>
      <c r="E14" s="124">
        <f>SUM(L14+N14+V14+AD14)</f>
        <v>25</v>
      </c>
      <c r="F14" s="125">
        <f t="shared" si="1"/>
        <v>1</v>
      </c>
      <c r="G14" s="11">
        <v>12</v>
      </c>
      <c r="H14" s="338">
        <v>1</v>
      </c>
      <c r="I14" s="11">
        <v>4</v>
      </c>
      <c r="J14" s="13">
        <v>2</v>
      </c>
      <c r="K14" s="529">
        <v>10</v>
      </c>
      <c r="L14" s="340">
        <v>6</v>
      </c>
      <c r="M14" s="529">
        <v>10</v>
      </c>
      <c r="N14" s="340">
        <v>6</v>
      </c>
      <c r="O14" s="16"/>
      <c r="P14" s="15"/>
      <c r="Q14" s="16"/>
      <c r="R14" s="15"/>
      <c r="S14" s="16"/>
      <c r="T14" s="15"/>
      <c r="U14" s="659">
        <v>12</v>
      </c>
      <c r="V14" s="340">
        <v>7</v>
      </c>
      <c r="W14" s="659"/>
      <c r="X14" s="660"/>
      <c r="Y14" s="659"/>
      <c r="Z14" s="660"/>
      <c r="AA14" s="659"/>
      <c r="AB14" s="660"/>
      <c r="AC14" s="355">
        <v>13</v>
      </c>
      <c r="AD14" s="340">
        <v>6</v>
      </c>
      <c r="AE14" s="355"/>
      <c r="AF14" s="583"/>
      <c r="AG14" s="355">
        <v>16</v>
      </c>
      <c r="AH14" s="354">
        <v>3</v>
      </c>
      <c r="AI14" s="355"/>
      <c r="AJ14" s="583"/>
      <c r="AK14" s="20"/>
      <c r="AL14" s="21"/>
      <c r="AM14" s="20"/>
      <c r="AN14" s="21"/>
      <c r="AO14" s="3"/>
      <c r="AP14" s="3"/>
      <c r="AQ14" s="3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60" ht="13.15" customHeight="1">
      <c r="A15" s="321">
        <v>11</v>
      </c>
      <c r="B15" s="148" t="s">
        <v>314</v>
      </c>
      <c r="C15" s="147" t="s">
        <v>32</v>
      </c>
      <c r="D15" s="123">
        <f t="shared" si="0"/>
        <v>22</v>
      </c>
      <c r="E15" s="124">
        <f>SUM(V15+Z15+AD15+AH15)</f>
        <v>22</v>
      </c>
      <c r="F15" s="125">
        <f t="shared" si="1"/>
        <v>0</v>
      </c>
      <c r="G15" s="11"/>
      <c r="H15" s="11"/>
      <c r="I15" s="11"/>
      <c r="J15" s="11"/>
      <c r="K15" s="529">
        <v>13</v>
      </c>
      <c r="L15" s="530">
        <v>3</v>
      </c>
      <c r="M15" s="529">
        <v>15</v>
      </c>
      <c r="N15" s="790">
        <v>1</v>
      </c>
      <c r="O15" s="16"/>
      <c r="P15" s="16"/>
      <c r="Q15" s="16"/>
      <c r="R15" s="320"/>
      <c r="S15" s="16"/>
      <c r="T15" s="320"/>
      <c r="U15" s="659">
        <v>13</v>
      </c>
      <c r="V15" s="340">
        <v>6</v>
      </c>
      <c r="W15" s="659">
        <v>4</v>
      </c>
      <c r="X15" s="659">
        <v>2</v>
      </c>
      <c r="Y15" s="659">
        <v>13</v>
      </c>
      <c r="Z15" s="340">
        <v>6</v>
      </c>
      <c r="AA15" s="659">
        <v>4</v>
      </c>
      <c r="AB15" s="659">
        <v>2</v>
      </c>
      <c r="AC15" s="355">
        <v>14</v>
      </c>
      <c r="AD15" s="341">
        <v>5</v>
      </c>
      <c r="AE15" s="355">
        <v>9</v>
      </c>
      <c r="AF15" s="583">
        <v>3</v>
      </c>
      <c r="AG15" s="355">
        <v>14</v>
      </c>
      <c r="AH15" s="340">
        <v>5</v>
      </c>
      <c r="AI15" s="355">
        <v>8</v>
      </c>
      <c r="AJ15" s="583">
        <v>4</v>
      </c>
      <c r="AK15" s="20"/>
      <c r="AL15" s="21"/>
      <c r="AM15" s="20"/>
      <c r="AN15" s="21"/>
      <c r="AO15" s="3"/>
      <c r="AP15" s="3"/>
      <c r="AQ15" s="3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60" ht="13.15" customHeight="1">
      <c r="A16" s="321">
        <v>12</v>
      </c>
      <c r="B16" s="156" t="s">
        <v>216</v>
      </c>
      <c r="C16" s="147" t="s">
        <v>39</v>
      </c>
      <c r="D16" s="123">
        <f t="shared" si="0"/>
        <v>21</v>
      </c>
      <c r="E16" s="124">
        <f>SUM(L16+N16+V16+Z16)</f>
        <v>16</v>
      </c>
      <c r="F16" s="125">
        <f t="shared" si="1"/>
        <v>5</v>
      </c>
      <c r="G16" s="11">
        <v>10</v>
      </c>
      <c r="H16" s="338">
        <v>3</v>
      </c>
      <c r="I16" s="160">
        <v>5</v>
      </c>
      <c r="J16" s="161">
        <v>1</v>
      </c>
      <c r="K16" s="529">
        <v>12</v>
      </c>
      <c r="L16" s="340">
        <v>4</v>
      </c>
      <c r="M16" s="529">
        <v>13</v>
      </c>
      <c r="N16" s="340">
        <v>3</v>
      </c>
      <c r="O16" s="16">
        <v>5</v>
      </c>
      <c r="P16" s="15">
        <v>1</v>
      </c>
      <c r="Q16" s="16">
        <v>5</v>
      </c>
      <c r="R16" s="15">
        <v>1</v>
      </c>
      <c r="S16" s="16">
        <v>9</v>
      </c>
      <c r="T16" s="338">
        <v>2</v>
      </c>
      <c r="U16" s="659">
        <v>15</v>
      </c>
      <c r="V16" s="340">
        <v>4</v>
      </c>
      <c r="W16" s="659">
        <v>5</v>
      </c>
      <c r="X16" s="660">
        <v>1</v>
      </c>
      <c r="Y16" s="659">
        <v>14</v>
      </c>
      <c r="Z16" s="340">
        <v>5</v>
      </c>
      <c r="AA16" s="659">
        <v>5</v>
      </c>
      <c r="AB16" s="660">
        <v>1</v>
      </c>
      <c r="AC16" s="355">
        <v>16</v>
      </c>
      <c r="AD16" s="354">
        <v>3</v>
      </c>
      <c r="AE16" s="355">
        <v>7</v>
      </c>
      <c r="AF16" s="583">
        <v>5</v>
      </c>
      <c r="AG16" s="355">
        <v>18</v>
      </c>
      <c r="AH16" s="354">
        <v>1</v>
      </c>
      <c r="AI16" s="355">
        <v>9</v>
      </c>
      <c r="AJ16" s="583">
        <v>3</v>
      </c>
      <c r="AK16" s="20"/>
      <c r="AL16" s="21"/>
      <c r="AM16" s="20"/>
      <c r="AN16" s="21"/>
      <c r="AO16" s="3"/>
      <c r="AP16" s="3"/>
      <c r="AQ16" s="3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60" s="2" customFormat="1" ht="13.15" customHeight="1">
      <c r="A17" s="321">
        <v>13</v>
      </c>
      <c r="B17" s="157" t="s">
        <v>389</v>
      </c>
      <c r="C17" s="147" t="s">
        <v>40</v>
      </c>
      <c r="D17" s="123">
        <f t="shared" si="0"/>
        <v>20</v>
      </c>
      <c r="E17" s="124">
        <f>SUM(AD17+AH17)</f>
        <v>20</v>
      </c>
      <c r="F17" s="125">
        <f t="shared" si="1"/>
        <v>0</v>
      </c>
      <c r="G17" s="11"/>
      <c r="H17" s="11"/>
      <c r="I17" s="11"/>
      <c r="J17" s="11"/>
      <c r="K17" s="529"/>
      <c r="L17" s="530"/>
      <c r="M17" s="529"/>
      <c r="N17" s="790"/>
      <c r="O17" s="16"/>
      <c r="P17" s="16"/>
      <c r="Q17" s="16"/>
      <c r="R17" s="320"/>
      <c r="S17" s="16"/>
      <c r="T17" s="478"/>
      <c r="U17" s="659"/>
      <c r="V17" s="660"/>
      <c r="W17" s="659"/>
      <c r="X17" s="659"/>
      <c r="Y17" s="659"/>
      <c r="Z17" s="660"/>
      <c r="AA17" s="659"/>
      <c r="AB17" s="659"/>
      <c r="AC17" s="355">
        <v>7</v>
      </c>
      <c r="AD17" s="341">
        <v>12</v>
      </c>
      <c r="AE17" s="355">
        <v>8</v>
      </c>
      <c r="AF17" s="583">
        <v>4</v>
      </c>
      <c r="AG17" s="355">
        <v>11</v>
      </c>
      <c r="AH17" s="340">
        <v>8</v>
      </c>
      <c r="AI17" s="355">
        <v>4</v>
      </c>
      <c r="AJ17" s="583">
        <v>8</v>
      </c>
      <c r="AK17" s="20"/>
      <c r="AL17" s="21"/>
      <c r="AM17" s="20"/>
      <c r="AN17" s="21"/>
      <c r="AO17" s="3"/>
      <c r="AP17" s="3"/>
      <c r="AQ17" s="3"/>
      <c r="AR17" s="3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"/>
      <c r="BF17" s="3"/>
      <c r="BG17" s="3"/>
      <c r="BH17" s="3"/>
    </row>
    <row r="18" spans="1:60" ht="13.15" customHeight="1">
      <c r="A18" s="321">
        <v>14</v>
      </c>
      <c r="B18" s="156" t="s">
        <v>217</v>
      </c>
      <c r="C18" s="147" t="s">
        <v>39</v>
      </c>
      <c r="D18" s="123">
        <f t="shared" si="0"/>
        <v>11</v>
      </c>
      <c r="E18" s="124">
        <f>SUM(N18+V18+Z18+AH18)</f>
        <v>10</v>
      </c>
      <c r="F18" s="125">
        <f t="shared" si="1"/>
        <v>1</v>
      </c>
      <c r="G18" s="11">
        <v>0</v>
      </c>
      <c r="H18" s="13">
        <v>0</v>
      </c>
      <c r="I18" s="160">
        <v>5</v>
      </c>
      <c r="J18" s="161">
        <v>1</v>
      </c>
      <c r="K18" s="529">
        <v>15</v>
      </c>
      <c r="L18" s="530">
        <v>1</v>
      </c>
      <c r="M18" s="529">
        <v>14</v>
      </c>
      <c r="N18" s="340">
        <v>2</v>
      </c>
      <c r="O18" s="16">
        <v>5</v>
      </c>
      <c r="P18" s="15">
        <v>1</v>
      </c>
      <c r="Q18" s="16">
        <v>5</v>
      </c>
      <c r="R18" s="15">
        <v>1</v>
      </c>
      <c r="S18" s="16">
        <v>10</v>
      </c>
      <c r="T18" s="338">
        <v>1</v>
      </c>
      <c r="U18" s="659">
        <v>16</v>
      </c>
      <c r="V18" s="340">
        <v>3</v>
      </c>
      <c r="W18" s="659">
        <v>5</v>
      </c>
      <c r="X18" s="660">
        <v>1</v>
      </c>
      <c r="Y18" s="659">
        <v>16</v>
      </c>
      <c r="Z18" s="340">
        <v>3</v>
      </c>
      <c r="AA18" s="659">
        <v>5</v>
      </c>
      <c r="AB18" s="660">
        <v>1</v>
      </c>
      <c r="AC18" s="355"/>
      <c r="AD18" s="354"/>
      <c r="AE18" s="355">
        <v>7</v>
      </c>
      <c r="AF18" s="354">
        <v>5</v>
      </c>
      <c r="AG18" s="355">
        <v>17</v>
      </c>
      <c r="AH18" s="340">
        <v>2</v>
      </c>
      <c r="AI18" s="355">
        <v>9</v>
      </c>
      <c r="AJ18" s="583">
        <v>4</v>
      </c>
      <c r="AK18" s="20"/>
      <c r="AL18" s="21"/>
      <c r="AM18" s="20"/>
      <c r="AN18" s="21"/>
      <c r="AO18" s="3"/>
      <c r="AP18" s="3"/>
      <c r="AQ18" s="3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60" ht="13.15" customHeight="1">
      <c r="A19" s="321">
        <v>15</v>
      </c>
      <c r="B19" s="157" t="s">
        <v>198</v>
      </c>
      <c r="C19" s="122" t="s">
        <v>189</v>
      </c>
      <c r="D19" s="123">
        <f t="shared" si="0"/>
        <v>8</v>
      </c>
      <c r="E19" s="124">
        <f>SUM(V19+Z19+AD19)</f>
        <v>8</v>
      </c>
      <c r="F19" s="125">
        <f t="shared" si="1"/>
        <v>0</v>
      </c>
      <c r="G19" s="11">
        <v>0</v>
      </c>
      <c r="H19" s="135">
        <v>0</v>
      </c>
      <c r="I19" s="160">
        <v>2</v>
      </c>
      <c r="J19" s="161">
        <v>7</v>
      </c>
      <c r="K19" s="144"/>
      <c r="L19" s="162"/>
      <c r="M19" s="144"/>
      <c r="N19" s="162"/>
      <c r="O19" s="144">
        <v>4</v>
      </c>
      <c r="P19" s="162">
        <v>2</v>
      </c>
      <c r="Q19" s="144">
        <v>4</v>
      </c>
      <c r="R19" s="162">
        <v>2</v>
      </c>
      <c r="S19" s="144"/>
      <c r="T19" s="162"/>
      <c r="U19" s="664">
        <v>17</v>
      </c>
      <c r="V19" s="798">
        <v>2</v>
      </c>
      <c r="W19" s="664">
        <v>2</v>
      </c>
      <c r="X19" s="665">
        <v>7</v>
      </c>
      <c r="Y19" s="664">
        <v>15</v>
      </c>
      <c r="Z19" s="798">
        <v>4</v>
      </c>
      <c r="AA19" s="664">
        <v>2</v>
      </c>
      <c r="AB19" s="665">
        <v>7</v>
      </c>
      <c r="AC19" s="359">
        <v>17</v>
      </c>
      <c r="AD19" s="798">
        <v>2</v>
      </c>
      <c r="AE19" s="359">
        <v>4</v>
      </c>
      <c r="AF19" s="358">
        <v>8</v>
      </c>
      <c r="AG19" s="359"/>
      <c r="AH19" s="358"/>
      <c r="AI19" s="359">
        <v>5</v>
      </c>
      <c r="AJ19" s="791">
        <v>7</v>
      </c>
      <c r="AK19" s="163"/>
      <c r="AL19" s="164"/>
      <c r="AM19" s="163"/>
      <c r="AN19" s="164"/>
      <c r="AR19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60" ht="13.15" customHeight="1">
      <c r="A20" s="321">
        <v>16</v>
      </c>
      <c r="B20" s="157" t="s">
        <v>114</v>
      </c>
      <c r="C20" s="147" t="s">
        <v>105</v>
      </c>
      <c r="D20" s="123">
        <f t="shared" si="0"/>
        <v>0</v>
      </c>
      <c r="E20" s="124">
        <v>0</v>
      </c>
      <c r="F20" s="125">
        <f t="shared" si="1"/>
        <v>0</v>
      </c>
      <c r="G20" s="11"/>
      <c r="H20" s="11"/>
      <c r="I20" s="11"/>
      <c r="J20" s="11"/>
      <c r="K20" s="529"/>
      <c r="L20" s="530"/>
      <c r="M20" s="529"/>
      <c r="N20" s="790"/>
      <c r="O20" s="16"/>
      <c r="P20" s="16"/>
      <c r="Q20" s="16"/>
      <c r="R20" s="320"/>
      <c r="S20" s="16"/>
      <c r="T20" s="478"/>
      <c r="U20" s="659"/>
      <c r="V20" s="660"/>
      <c r="W20" s="659"/>
      <c r="X20" s="659"/>
      <c r="Y20" s="659"/>
      <c r="Z20" s="660"/>
      <c r="AA20" s="659"/>
      <c r="AB20" s="659"/>
      <c r="AC20" s="355"/>
      <c r="AD20" s="583"/>
      <c r="AE20" s="355">
        <v>9</v>
      </c>
      <c r="AF20" s="583">
        <v>2</v>
      </c>
      <c r="AG20" s="355"/>
      <c r="AH20" s="354"/>
      <c r="AI20" s="355">
        <v>10</v>
      </c>
      <c r="AJ20" s="583">
        <v>2</v>
      </c>
      <c r="AK20" s="20"/>
      <c r="AL20" s="21"/>
      <c r="AM20" s="20"/>
      <c r="AN20" s="21"/>
      <c r="AO20" s="3"/>
      <c r="AP20" s="3"/>
      <c r="AQ20" s="3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60" ht="13.15" customHeight="1">
      <c r="A21" s="321">
        <v>17</v>
      </c>
      <c r="B21" s="157" t="s">
        <v>117</v>
      </c>
      <c r="C21" s="147" t="s">
        <v>105</v>
      </c>
      <c r="D21" s="123">
        <f t="shared" si="0"/>
        <v>0</v>
      </c>
      <c r="E21" s="124">
        <v>0</v>
      </c>
      <c r="F21" s="125">
        <f t="shared" si="1"/>
        <v>0</v>
      </c>
      <c r="G21" s="11"/>
      <c r="H21" s="11"/>
      <c r="I21" s="11"/>
      <c r="J21" s="11"/>
      <c r="K21" s="529"/>
      <c r="L21" s="530"/>
      <c r="M21" s="529"/>
      <c r="N21" s="790"/>
      <c r="O21" s="16"/>
      <c r="P21" s="16"/>
      <c r="Q21" s="16"/>
      <c r="R21" s="320"/>
      <c r="S21" s="16"/>
      <c r="T21" s="478"/>
      <c r="U21" s="659"/>
      <c r="V21" s="660"/>
      <c r="W21" s="659"/>
      <c r="X21" s="659"/>
      <c r="Y21" s="659"/>
      <c r="Z21" s="660"/>
      <c r="AA21" s="659"/>
      <c r="AB21" s="659"/>
      <c r="AC21" s="355"/>
      <c r="AD21" s="583"/>
      <c r="AE21" s="355">
        <v>9</v>
      </c>
      <c r="AF21" s="583">
        <v>2</v>
      </c>
      <c r="AG21" s="355"/>
      <c r="AH21" s="354"/>
      <c r="AI21" s="355">
        <v>10</v>
      </c>
      <c r="AJ21" s="583">
        <v>2</v>
      </c>
      <c r="AK21" s="20"/>
      <c r="AL21" s="21"/>
      <c r="AM21" s="20"/>
      <c r="AN21" s="21"/>
      <c r="AO21" s="3"/>
      <c r="AP21" s="3"/>
      <c r="AQ21" s="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60" ht="13.15" customHeight="1">
      <c r="A22" s="321">
        <v>18</v>
      </c>
      <c r="B22" s="157" t="s">
        <v>390</v>
      </c>
      <c r="C22" s="147" t="s">
        <v>38</v>
      </c>
      <c r="D22" s="123">
        <f t="shared" si="0"/>
        <v>0</v>
      </c>
      <c r="E22" s="124">
        <v>0</v>
      </c>
      <c r="F22" s="125">
        <f t="shared" si="1"/>
        <v>0</v>
      </c>
      <c r="G22" s="11"/>
      <c r="H22" s="13"/>
      <c r="I22" s="11"/>
      <c r="J22" s="13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659"/>
      <c r="V22" s="660"/>
      <c r="W22" s="659"/>
      <c r="X22" s="660"/>
      <c r="Y22" s="659"/>
      <c r="Z22" s="660"/>
      <c r="AA22" s="659"/>
      <c r="AB22" s="660"/>
      <c r="AC22" s="355"/>
      <c r="AD22" s="354"/>
      <c r="AE22" s="355">
        <v>10</v>
      </c>
      <c r="AF22" s="354">
        <v>1</v>
      </c>
      <c r="AG22" s="355"/>
      <c r="AH22" s="354"/>
      <c r="AI22" s="355">
        <v>11</v>
      </c>
      <c r="AJ22" s="583">
        <v>1</v>
      </c>
      <c r="AK22" s="20"/>
      <c r="AL22" s="21"/>
      <c r="AM22" s="20"/>
      <c r="AN22" s="21"/>
      <c r="AO22" s="3"/>
      <c r="AP22" s="3"/>
      <c r="AQ22" s="3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60" ht="13.15" customHeight="1">
      <c r="A23" s="321">
        <v>19</v>
      </c>
      <c r="B23" s="157" t="s">
        <v>391</v>
      </c>
      <c r="C23" s="147" t="s">
        <v>38</v>
      </c>
      <c r="D23" s="123">
        <f t="shared" si="0"/>
        <v>0</v>
      </c>
      <c r="E23" s="124">
        <v>0</v>
      </c>
      <c r="F23" s="125">
        <f t="shared" si="1"/>
        <v>0</v>
      </c>
      <c r="G23" s="11"/>
      <c r="H23" s="13"/>
      <c r="I23" s="11"/>
      <c r="J23" s="13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659"/>
      <c r="V23" s="660"/>
      <c r="W23" s="659"/>
      <c r="X23" s="660"/>
      <c r="Y23" s="659"/>
      <c r="Z23" s="660"/>
      <c r="AA23" s="659"/>
      <c r="AB23" s="660"/>
      <c r="AC23" s="355"/>
      <c r="AD23" s="354"/>
      <c r="AE23" s="355">
        <v>10</v>
      </c>
      <c r="AF23" s="354">
        <v>1</v>
      </c>
      <c r="AG23" s="355"/>
      <c r="AH23" s="354"/>
      <c r="AI23" s="355">
        <v>11</v>
      </c>
      <c r="AJ23" s="354">
        <v>1</v>
      </c>
      <c r="AK23" s="20"/>
      <c r="AL23" s="21"/>
      <c r="AM23" s="20"/>
      <c r="AN23" s="21"/>
      <c r="AO23" s="3"/>
      <c r="AP23" s="3"/>
      <c r="AQ23" s="3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</sheetData>
  <sortState ref="A5:BH23">
    <sortCondition descending="1" ref="D5:D23"/>
  </sortState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P128"/>
  <sheetViews>
    <sheetView zoomScale="98" zoomScaleNormal="98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F33" sqref="F33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8.85546875" style="1" customWidth="1"/>
    <col min="44" max="44" width="3.7109375" style="1" customWidth="1"/>
    <col min="45" max="16384" width="9.140625" style="1"/>
  </cols>
  <sheetData>
    <row r="1" spans="1:42" ht="13.5" thickBot="1"/>
    <row r="2" spans="1:42" s="3" customFormat="1" ht="13.5" thickBot="1">
      <c r="B2" s="308" t="s">
        <v>309</v>
      </c>
      <c r="C2" s="76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1"/>
      <c r="S2" s="809" t="s">
        <v>308</v>
      </c>
      <c r="T2" s="812"/>
      <c r="U2" s="812"/>
      <c r="V2" s="812"/>
      <c r="W2" s="812"/>
      <c r="X2" s="812"/>
      <c r="Y2" s="812"/>
      <c r="Z2" s="812"/>
      <c r="AA2" s="812"/>
      <c r="AB2" s="818"/>
      <c r="AC2" s="809" t="s">
        <v>363</v>
      </c>
      <c r="AD2" s="813"/>
      <c r="AE2" s="813"/>
      <c r="AF2" s="813"/>
      <c r="AG2" s="813"/>
      <c r="AH2" s="813"/>
      <c r="AI2" s="813"/>
      <c r="AJ2" s="813"/>
      <c r="AK2" s="813"/>
      <c r="AL2" s="814"/>
      <c r="AM2" s="815" t="s">
        <v>364</v>
      </c>
      <c r="AN2" s="816"/>
      <c r="AO2" s="816"/>
      <c r="AP2" s="817"/>
    </row>
    <row r="3" spans="1:42">
      <c r="B3" s="348" t="s">
        <v>319</v>
      </c>
      <c r="C3" s="243"/>
      <c r="D3" s="211" t="s">
        <v>7</v>
      </c>
      <c r="E3" s="211" t="s">
        <v>11</v>
      </c>
      <c r="F3" s="211" t="s">
        <v>12</v>
      </c>
      <c r="G3" s="282" t="s">
        <v>6</v>
      </c>
      <c r="H3" s="166"/>
      <c r="I3" s="166" t="s">
        <v>6</v>
      </c>
      <c r="J3" s="283"/>
      <c r="K3" s="183" t="s">
        <v>6</v>
      </c>
      <c r="L3" s="178"/>
      <c r="M3" s="178" t="s">
        <v>6</v>
      </c>
      <c r="N3" s="178"/>
      <c r="O3" s="178" t="s">
        <v>6</v>
      </c>
      <c r="P3" s="180"/>
      <c r="Q3" s="178" t="s">
        <v>6</v>
      </c>
      <c r="R3" s="301"/>
      <c r="S3" s="636" t="s">
        <v>6</v>
      </c>
      <c r="T3" s="637"/>
      <c r="U3" s="637" t="s">
        <v>6</v>
      </c>
      <c r="V3" s="637"/>
      <c r="W3" s="637" t="s">
        <v>6</v>
      </c>
      <c r="X3" s="637"/>
      <c r="Y3" s="637" t="s">
        <v>6</v>
      </c>
      <c r="Z3" s="637"/>
      <c r="AA3" s="637" t="s">
        <v>6</v>
      </c>
      <c r="AB3" s="638"/>
      <c r="AC3" s="504" t="s">
        <v>6</v>
      </c>
      <c r="AD3" s="506"/>
      <c r="AE3" s="505" t="s">
        <v>6</v>
      </c>
      <c r="AF3" s="505"/>
      <c r="AG3" s="505" t="s">
        <v>6</v>
      </c>
      <c r="AH3" s="505"/>
      <c r="AI3" s="505" t="s">
        <v>6</v>
      </c>
      <c r="AJ3" s="639"/>
      <c r="AK3" s="505" t="s">
        <v>6</v>
      </c>
      <c r="AL3" s="639"/>
      <c r="AM3" s="405" t="s">
        <v>6</v>
      </c>
      <c r="AN3" s="169"/>
      <c r="AO3" s="168" t="s">
        <v>6</v>
      </c>
      <c r="AP3" s="169"/>
    </row>
    <row r="4" spans="1:42" s="2" customFormat="1" ht="13.15" customHeight="1">
      <c r="B4" s="194" t="s">
        <v>0</v>
      </c>
      <c r="C4" s="194" t="s">
        <v>8</v>
      </c>
      <c r="D4" s="194" t="s">
        <v>5</v>
      </c>
      <c r="E4" s="194" t="s">
        <v>5</v>
      </c>
      <c r="F4" s="194" t="s">
        <v>5</v>
      </c>
      <c r="G4" s="215" t="s">
        <v>13</v>
      </c>
      <c r="H4" s="127" t="s">
        <v>5</v>
      </c>
      <c r="I4" s="126" t="s">
        <v>14</v>
      </c>
      <c r="J4" s="216" t="s">
        <v>5</v>
      </c>
      <c r="K4" s="223" t="s">
        <v>15</v>
      </c>
      <c r="L4" s="129" t="s">
        <v>5</v>
      </c>
      <c r="M4" s="128" t="s">
        <v>17</v>
      </c>
      <c r="N4" s="129" t="s">
        <v>5</v>
      </c>
      <c r="O4" s="128" t="s">
        <v>18</v>
      </c>
      <c r="P4" s="129" t="s">
        <v>5</v>
      </c>
      <c r="Q4" s="128" t="s">
        <v>283</v>
      </c>
      <c r="R4" s="224" t="s">
        <v>5</v>
      </c>
      <c r="S4" s="527" t="s">
        <v>20</v>
      </c>
      <c r="T4" s="524" t="s">
        <v>5</v>
      </c>
      <c r="U4" s="526" t="s">
        <v>15</v>
      </c>
      <c r="V4" s="524" t="s">
        <v>5</v>
      </c>
      <c r="W4" s="526" t="s">
        <v>17</v>
      </c>
      <c r="X4" s="524" t="s">
        <v>5</v>
      </c>
      <c r="Y4" s="526" t="s">
        <v>18</v>
      </c>
      <c r="Z4" s="524" t="s">
        <v>5</v>
      </c>
      <c r="AA4" s="526" t="s">
        <v>303</v>
      </c>
      <c r="AB4" s="622" t="s">
        <v>5</v>
      </c>
      <c r="AC4" s="406" t="s">
        <v>20</v>
      </c>
      <c r="AD4" s="400" t="s">
        <v>5</v>
      </c>
      <c r="AE4" s="401" t="s">
        <v>17</v>
      </c>
      <c r="AF4" s="400" t="s">
        <v>5</v>
      </c>
      <c r="AG4" s="401" t="s">
        <v>16</v>
      </c>
      <c r="AH4" s="400" t="s">
        <v>5</v>
      </c>
      <c r="AI4" s="401" t="s">
        <v>18</v>
      </c>
      <c r="AJ4" s="407" t="s">
        <v>5</v>
      </c>
      <c r="AK4" s="401" t="s">
        <v>365</v>
      </c>
      <c r="AL4" s="407" t="s">
        <v>5</v>
      </c>
      <c r="AM4" s="309" t="s">
        <v>27</v>
      </c>
      <c r="AN4" s="133" t="s">
        <v>5</v>
      </c>
      <c r="AO4" s="132" t="s">
        <v>28</v>
      </c>
      <c r="AP4" s="133" t="s">
        <v>5</v>
      </c>
    </row>
    <row r="5" spans="1:42" ht="13.15" customHeight="1">
      <c r="A5" s="481">
        <v>1</v>
      </c>
      <c r="B5" s="487" t="s">
        <v>154</v>
      </c>
      <c r="C5" s="248" t="s">
        <v>41</v>
      </c>
      <c r="D5" s="10">
        <f t="shared" ref="D5:D26" si="0">F5+E5</f>
        <v>147</v>
      </c>
      <c r="E5" s="31">
        <f>SUM(L5+T5+V5+X5)</f>
        <v>100</v>
      </c>
      <c r="F5" s="99">
        <f>H5+R5</f>
        <v>47</v>
      </c>
      <c r="G5" s="53">
        <v>1</v>
      </c>
      <c r="H5" s="338">
        <v>23</v>
      </c>
      <c r="I5" s="11">
        <v>6</v>
      </c>
      <c r="J5" s="12">
        <v>2</v>
      </c>
      <c r="K5" s="571">
        <v>1</v>
      </c>
      <c r="L5" s="337">
        <v>25</v>
      </c>
      <c r="M5" s="529">
        <v>1</v>
      </c>
      <c r="N5" s="530">
        <v>23</v>
      </c>
      <c r="O5" s="529">
        <v>4</v>
      </c>
      <c r="P5" s="530">
        <v>5</v>
      </c>
      <c r="Q5" s="529">
        <v>1</v>
      </c>
      <c r="R5" s="339">
        <v>24</v>
      </c>
      <c r="S5" s="97">
        <v>1</v>
      </c>
      <c r="T5" s="342">
        <v>25</v>
      </c>
      <c r="U5" s="96">
        <v>1</v>
      </c>
      <c r="V5" s="342">
        <v>25</v>
      </c>
      <c r="W5" s="96">
        <v>1</v>
      </c>
      <c r="X5" s="342">
        <v>25</v>
      </c>
      <c r="Y5" s="96">
        <v>3</v>
      </c>
      <c r="Z5" s="388">
        <v>6</v>
      </c>
      <c r="AA5" s="96">
        <v>1</v>
      </c>
      <c r="AB5" s="623">
        <v>5</v>
      </c>
      <c r="AC5" s="408">
        <v>1</v>
      </c>
      <c r="AD5" s="380">
        <v>25</v>
      </c>
      <c r="AE5" s="379">
        <v>1</v>
      </c>
      <c r="AF5" s="380">
        <v>25</v>
      </c>
      <c r="AG5" s="379">
        <v>1</v>
      </c>
      <c r="AH5" s="380">
        <v>14</v>
      </c>
      <c r="AI5" s="379">
        <v>1</v>
      </c>
      <c r="AJ5" s="380">
        <v>13</v>
      </c>
      <c r="AK5" s="379">
        <v>2</v>
      </c>
      <c r="AL5" s="404">
        <v>4</v>
      </c>
      <c r="AM5" s="24"/>
      <c r="AN5" s="21"/>
      <c r="AO5" s="20"/>
      <c r="AP5" s="21"/>
    </row>
    <row r="6" spans="1:42" ht="13.15" customHeight="1">
      <c r="A6" s="481">
        <v>2</v>
      </c>
      <c r="B6" s="486" t="s">
        <v>192</v>
      </c>
      <c r="C6" s="276" t="s">
        <v>193</v>
      </c>
      <c r="D6" s="10">
        <f t="shared" si="0"/>
        <v>111</v>
      </c>
      <c r="E6" s="31">
        <f>SUM(L6+T6+V6+X6)</f>
        <v>84</v>
      </c>
      <c r="F6" s="99">
        <f>H6+R6</f>
        <v>27</v>
      </c>
      <c r="G6" s="53">
        <v>4</v>
      </c>
      <c r="H6" s="338">
        <v>13</v>
      </c>
      <c r="I6" s="11">
        <v>3</v>
      </c>
      <c r="J6" s="12">
        <v>6</v>
      </c>
      <c r="K6" s="571">
        <v>2</v>
      </c>
      <c r="L6" s="337">
        <v>21</v>
      </c>
      <c r="M6" s="529">
        <v>2</v>
      </c>
      <c r="N6" s="530">
        <v>19</v>
      </c>
      <c r="O6" s="529">
        <v>3</v>
      </c>
      <c r="P6" s="530">
        <v>10</v>
      </c>
      <c r="Q6" s="529">
        <v>4</v>
      </c>
      <c r="R6" s="339">
        <v>14</v>
      </c>
      <c r="S6" s="97">
        <v>2</v>
      </c>
      <c r="T6" s="342">
        <v>21</v>
      </c>
      <c r="U6" s="96">
        <v>2</v>
      </c>
      <c r="V6" s="342">
        <v>21</v>
      </c>
      <c r="W6" s="96">
        <v>2</v>
      </c>
      <c r="X6" s="342">
        <v>21</v>
      </c>
      <c r="Y6" s="96">
        <v>2</v>
      </c>
      <c r="Z6" s="388">
        <v>9</v>
      </c>
      <c r="AA6" s="96">
        <v>1</v>
      </c>
      <c r="AB6" s="623">
        <v>5</v>
      </c>
      <c r="AC6" s="408">
        <v>3</v>
      </c>
      <c r="AD6" s="380">
        <v>17</v>
      </c>
      <c r="AE6" s="379">
        <v>4</v>
      </c>
      <c r="AF6" s="380">
        <v>15</v>
      </c>
      <c r="AG6" s="379">
        <v>4</v>
      </c>
      <c r="AH6" s="402">
        <v>6</v>
      </c>
      <c r="AI6" s="379">
        <v>6</v>
      </c>
      <c r="AJ6" s="402">
        <v>3</v>
      </c>
      <c r="AK6" s="379">
        <v>2</v>
      </c>
      <c r="AL6" s="404">
        <v>4</v>
      </c>
      <c r="AM6" s="33"/>
      <c r="AN6" s="21"/>
      <c r="AO6" s="20"/>
      <c r="AP6" s="21"/>
    </row>
    <row r="7" spans="1:42" ht="13.15" customHeight="1">
      <c r="A7" s="481">
        <v>3</v>
      </c>
      <c r="B7" s="482" t="s">
        <v>159</v>
      </c>
      <c r="C7" s="276" t="s">
        <v>42</v>
      </c>
      <c r="D7" s="10">
        <f t="shared" si="0"/>
        <v>111</v>
      </c>
      <c r="E7" s="31">
        <f>SUM(T7+V7+AD7+AF7)</f>
        <v>76</v>
      </c>
      <c r="F7" s="99">
        <f>H7+R7</f>
        <v>35</v>
      </c>
      <c r="G7" s="53">
        <v>3</v>
      </c>
      <c r="H7" s="338">
        <v>15</v>
      </c>
      <c r="I7" s="11">
        <v>7</v>
      </c>
      <c r="J7" s="12">
        <v>1</v>
      </c>
      <c r="K7" s="571">
        <v>4</v>
      </c>
      <c r="L7" s="530">
        <v>15</v>
      </c>
      <c r="M7" s="529">
        <v>4</v>
      </c>
      <c r="N7" s="530">
        <v>13</v>
      </c>
      <c r="O7" s="529">
        <v>6</v>
      </c>
      <c r="P7" s="530">
        <v>3</v>
      </c>
      <c r="Q7" s="529">
        <v>2</v>
      </c>
      <c r="R7" s="339">
        <v>20</v>
      </c>
      <c r="S7" s="97">
        <v>3</v>
      </c>
      <c r="T7" s="342">
        <v>17</v>
      </c>
      <c r="U7" s="96">
        <v>3</v>
      </c>
      <c r="V7" s="342">
        <v>17</v>
      </c>
      <c r="W7" s="96">
        <v>3</v>
      </c>
      <c r="X7" s="388">
        <v>17</v>
      </c>
      <c r="Y7" s="96"/>
      <c r="Z7" s="388"/>
      <c r="AA7" s="96"/>
      <c r="AB7" s="623"/>
      <c r="AC7" s="408">
        <v>2</v>
      </c>
      <c r="AD7" s="337">
        <v>21</v>
      </c>
      <c r="AE7" s="379">
        <v>2</v>
      </c>
      <c r="AF7" s="337">
        <v>21</v>
      </c>
      <c r="AG7" s="379">
        <v>3</v>
      </c>
      <c r="AH7" s="380">
        <v>8</v>
      </c>
      <c r="AI7" s="379">
        <v>3</v>
      </c>
      <c r="AJ7" s="380">
        <v>7</v>
      </c>
      <c r="AK7" s="379">
        <v>1</v>
      </c>
      <c r="AL7" s="404">
        <v>6</v>
      </c>
      <c r="AM7" s="24"/>
      <c r="AN7" s="21"/>
      <c r="AO7" s="20"/>
      <c r="AP7" s="21"/>
    </row>
    <row r="8" spans="1:42" ht="13.15" customHeight="1">
      <c r="A8" s="481">
        <v>4</v>
      </c>
      <c r="B8" s="487" t="s">
        <v>251</v>
      </c>
      <c r="C8" s="248" t="s">
        <v>105</v>
      </c>
      <c r="D8" s="10">
        <f t="shared" si="0"/>
        <v>99</v>
      </c>
      <c r="E8" s="31">
        <f>SUM(L8+N8+V8+AF8)</f>
        <v>64</v>
      </c>
      <c r="F8" s="99">
        <f>H8+R8</f>
        <v>35</v>
      </c>
      <c r="G8" s="53">
        <v>2</v>
      </c>
      <c r="H8" s="338">
        <v>19</v>
      </c>
      <c r="I8" s="11">
        <v>1</v>
      </c>
      <c r="J8" s="12">
        <v>12</v>
      </c>
      <c r="K8" s="571">
        <v>3</v>
      </c>
      <c r="L8" s="337">
        <v>17</v>
      </c>
      <c r="M8" s="529">
        <v>3</v>
      </c>
      <c r="N8" s="337">
        <v>15</v>
      </c>
      <c r="O8" s="529">
        <v>1</v>
      </c>
      <c r="P8" s="530">
        <v>13</v>
      </c>
      <c r="Q8" s="529">
        <v>3</v>
      </c>
      <c r="R8" s="339">
        <v>16</v>
      </c>
      <c r="S8" s="97">
        <v>5</v>
      </c>
      <c r="T8" s="388">
        <v>14</v>
      </c>
      <c r="U8" s="96">
        <v>4</v>
      </c>
      <c r="V8" s="342">
        <v>15</v>
      </c>
      <c r="W8" s="96">
        <v>4</v>
      </c>
      <c r="X8" s="388">
        <v>15</v>
      </c>
      <c r="Y8" s="96">
        <v>1</v>
      </c>
      <c r="Z8" s="388">
        <v>12</v>
      </c>
      <c r="AA8" s="96"/>
      <c r="AB8" s="623"/>
      <c r="AC8" s="408">
        <v>4</v>
      </c>
      <c r="AD8" s="380">
        <v>15</v>
      </c>
      <c r="AE8" s="379">
        <v>3</v>
      </c>
      <c r="AF8" s="337">
        <v>17</v>
      </c>
      <c r="AG8" s="379">
        <v>2</v>
      </c>
      <c r="AH8" s="380">
        <v>11</v>
      </c>
      <c r="AI8" s="379">
        <v>2</v>
      </c>
      <c r="AJ8" s="380">
        <v>10</v>
      </c>
      <c r="AK8" s="379">
        <v>1</v>
      </c>
      <c r="AL8" s="404">
        <v>6</v>
      </c>
      <c r="AM8" s="24"/>
      <c r="AN8" s="21"/>
      <c r="AO8" s="20"/>
      <c r="AP8" s="21"/>
    </row>
    <row r="9" spans="1:42" ht="13.15" customHeight="1">
      <c r="A9" s="481">
        <v>5</v>
      </c>
      <c r="B9" s="486" t="s">
        <v>253</v>
      </c>
      <c r="C9" s="276" t="s">
        <v>105</v>
      </c>
      <c r="D9" s="10">
        <f t="shared" si="0"/>
        <v>80</v>
      </c>
      <c r="E9" s="31">
        <f>SUM(T9+V9+X9+AD9)</f>
        <v>56</v>
      </c>
      <c r="F9" s="99">
        <f>J9+R9</f>
        <v>24</v>
      </c>
      <c r="G9" s="53">
        <v>6</v>
      </c>
      <c r="H9" s="13">
        <v>11</v>
      </c>
      <c r="I9" s="11">
        <v>1</v>
      </c>
      <c r="J9" s="339">
        <v>12</v>
      </c>
      <c r="K9" s="571">
        <v>6</v>
      </c>
      <c r="L9" s="530">
        <v>13</v>
      </c>
      <c r="M9" s="529">
        <v>6</v>
      </c>
      <c r="N9" s="530">
        <v>11</v>
      </c>
      <c r="O9" s="529">
        <v>1</v>
      </c>
      <c r="P9" s="530">
        <v>13</v>
      </c>
      <c r="Q9" s="529">
        <v>6</v>
      </c>
      <c r="R9" s="339">
        <v>12</v>
      </c>
      <c r="S9" s="97">
        <v>4</v>
      </c>
      <c r="T9" s="342">
        <v>15</v>
      </c>
      <c r="U9" s="96">
        <v>6</v>
      </c>
      <c r="V9" s="342">
        <v>13</v>
      </c>
      <c r="W9" s="96">
        <v>5</v>
      </c>
      <c r="X9" s="342">
        <v>14</v>
      </c>
      <c r="Y9" s="96">
        <v>1</v>
      </c>
      <c r="Z9" s="388">
        <v>12</v>
      </c>
      <c r="AA9" s="96"/>
      <c r="AB9" s="623"/>
      <c r="AC9" s="408">
        <v>5</v>
      </c>
      <c r="AD9" s="337">
        <v>14</v>
      </c>
      <c r="AE9" s="401"/>
      <c r="AF9" s="380"/>
      <c r="AG9" s="379">
        <v>2</v>
      </c>
      <c r="AH9" s="402">
        <v>11</v>
      </c>
      <c r="AI9" s="379">
        <v>2</v>
      </c>
      <c r="AJ9" s="402">
        <v>10</v>
      </c>
      <c r="AK9" s="379">
        <v>1</v>
      </c>
      <c r="AL9" s="404">
        <v>6</v>
      </c>
      <c r="AM9" s="33"/>
      <c r="AN9" s="21"/>
      <c r="AO9" s="20"/>
      <c r="AP9" s="21"/>
    </row>
    <row r="10" spans="1:42" ht="13.15" customHeight="1">
      <c r="A10" s="481">
        <v>6</v>
      </c>
      <c r="B10" s="487" t="s">
        <v>156</v>
      </c>
      <c r="C10" s="276" t="s">
        <v>39</v>
      </c>
      <c r="D10" s="10">
        <f t="shared" si="0"/>
        <v>72</v>
      </c>
      <c r="E10" s="31">
        <f>SUM(N10+T10+V10+X10)</f>
        <v>49</v>
      </c>
      <c r="F10" s="99">
        <f>H10+R10</f>
        <v>23</v>
      </c>
      <c r="G10" s="53">
        <v>7</v>
      </c>
      <c r="H10" s="338">
        <v>10</v>
      </c>
      <c r="I10" s="11">
        <v>2</v>
      </c>
      <c r="J10" s="12">
        <v>9</v>
      </c>
      <c r="K10" s="571">
        <v>9</v>
      </c>
      <c r="L10" s="530">
        <v>10</v>
      </c>
      <c r="M10" s="529">
        <v>5</v>
      </c>
      <c r="N10" s="337">
        <v>12</v>
      </c>
      <c r="O10" s="529">
        <v>2</v>
      </c>
      <c r="P10" s="530">
        <v>10</v>
      </c>
      <c r="Q10" s="529">
        <v>5</v>
      </c>
      <c r="R10" s="339">
        <v>13</v>
      </c>
      <c r="S10" s="97">
        <v>8</v>
      </c>
      <c r="T10" s="342">
        <v>11</v>
      </c>
      <c r="U10" s="96">
        <v>5</v>
      </c>
      <c r="V10" s="342">
        <v>14</v>
      </c>
      <c r="W10" s="96">
        <v>7</v>
      </c>
      <c r="X10" s="342">
        <v>12</v>
      </c>
      <c r="Y10" s="96">
        <v>4</v>
      </c>
      <c r="Z10" s="388">
        <v>4</v>
      </c>
      <c r="AA10" s="96">
        <v>2</v>
      </c>
      <c r="AB10" s="623">
        <v>3</v>
      </c>
      <c r="AC10" s="410">
        <v>12</v>
      </c>
      <c r="AD10" s="380">
        <v>7</v>
      </c>
      <c r="AE10" s="379">
        <v>10</v>
      </c>
      <c r="AF10" s="380">
        <v>9</v>
      </c>
      <c r="AG10" s="379">
        <v>6</v>
      </c>
      <c r="AH10" s="380">
        <v>4</v>
      </c>
      <c r="AI10" s="379">
        <v>4</v>
      </c>
      <c r="AJ10" s="380">
        <v>5</v>
      </c>
      <c r="AK10" s="379">
        <v>3</v>
      </c>
      <c r="AL10" s="404">
        <v>2</v>
      </c>
      <c r="AM10" s="24"/>
      <c r="AN10" s="21"/>
      <c r="AO10" s="20"/>
      <c r="AP10" s="21"/>
    </row>
    <row r="11" spans="1:42" ht="13.15" customHeight="1">
      <c r="A11" s="481">
        <v>7</v>
      </c>
      <c r="B11" s="486" t="s">
        <v>252</v>
      </c>
      <c r="C11" s="276" t="s">
        <v>39</v>
      </c>
      <c r="D11" s="10">
        <f t="shared" si="0"/>
        <v>72</v>
      </c>
      <c r="E11" s="31">
        <f>SUM(T11+V11+X11+AF11)</f>
        <v>49</v>
      </c>
      <c r="F11" s="99">
        <f>H11+R11</f>
        <v>23</v>
      </c>
      <c r="G11" s="53">
        <v>5</v>
      </c>
      <c r="H11" s="338">
        <v>12</v>
      </c>
      <c r="I11" s="11">
        <v>4</v>
      </c>
      <c r="J11" s="12">
        <v>4</v>
      </c>
      <c r="K11" s="571">
        <v>11</v>
      </c>
      <c r="L11" s="530">
        <v>8</v>
      </c>
      <c r="M11" s="529">
        <v>7</v>
      </c>
      <c r="N11" s="530">
        <v>10</v>
      </c>
      <c r="O11" s="529">
        <v>5</v>
      </c>
      <c r="P11" s="530">
        <v>4</v>
      </c>
      <c r="Q11" s="529">
        <v>7</v>
      </c>
      <c r="R11" s="339">
        <v>11</v>
      </c>
      <c r="S11" s="97">
        <v>9</v>
      </c>
      <c r="T11" s="342">
        <v>10</v>
      </c>
      <c r="U11" s="96">
        <v>7</v>
      </c>
      <c r="V11" s="342">
        <v>12</v>
      </c>
      <c r="W11" s="96">
        <v>6</v>
      </c>
      <c r="X11" s="342">
        <v>13</v>
      </c>
      <c r="Y11" s="96">
        <v>6</v>
      </c>
      <c r="Z11" s="388">
        <v>2</v>
      </c>
      <c r="AA11" s="96">
        <v>2</v>
      </c>
      <c r="AB11" s="623">
        <v>3</v>
      </c>
      <c r="AC11" s="408">
        <v>10</v>
      </c>
      <c r="AD11" s="380">
        <v>9</v>
      </c>
      <c r="AE11" s="379">
        <v>5</v>
      </c>
      <c r="AF11" s="337">
        <v>14</v>
      </c>
      <c r="AG11" s="379">
        <v>5</v>
      </c>
      <c r="AH11" s="402">
        <v>5</v>
      </c>
      <c r="AI11" s="379">
        <v>5</v>
      </c>
      <c r="AJ11" s="402">
        <v>4</v>
      </c>
      <c r="AK11" s="379">
        <v>3</v>
      </c>
      <c r="AL11" s="404">
        <v>2</v>
      </c>
      <c r="AM11" s="33"/>
      <c r="AN11" s="21"/>
      <c r="AO11" s="20"/>
      <c r="AP11" s="21"/>
    </row>
    <row r="12" spans="1:42" ht="13.15" customHeight="1">
      <c r="A12" s="481">
        <v>8</v>
      </c>
      <c r="B12" s="484" t="s">
        <v>195</v>
      </c>
      <c r="C12" s="248" t="s">
        <v>39</v>
      </c>
      <c r="D12" s="10">
        <f t="shared" si="0"/>
        <v>64</v>
      </c>
      <c r="E12" s="31">
        <f>SUM(L12+P12+AD12+AF12)</f>
        <v>45</v>
      </c>
      <c r="F12" s="99">
        <f>J12+R12</f>
        <v>19</v>
      </c>
      <c r="G12" s="53">
        <v>0</v>
      </c>
      <c r="H12" s="13">
        <v>0</v>
      </c>
      <c r="I12" s="11">
        <v>2</v>
      </c>
      <c r="J12" s="339">
        <v>9</v>
      </c>
      <c r="K12" s="571">
        <v>5</v>
      </c>
      <c r="L12" s="337">
        <v>14</v>
      </c>
      <c r="M12" s="529">
        <v>8</v>
      </c>
      <c r="N12" s="530">
        <v>9</v>
      </c>
      <c r="O12" s="529">
        <v>2</v>
      </c>
      <c r="P12" s="337">
        <v>10</v>
      </c>
      <c r="Q12" s="529">
        <v>8</v>
      </c>
      <c r="R12" s="339">
        <v>10</v>
      </c>
      <c r="S12" s="97"/>
      <c r="T12" s="388"/>
      <c r="U12" s="96"/>
      <c r="V12" s="388"/>
      <c r="W12" s="96"/>
      <c r="X12" s="388"/>
      <c r="Y12" s="96">
        <v>4</v>
      </c>
      <c r="Z12" s="388">
        <v>4</v>
      </c>
      <c r="AA12" s="96">
        <v>2</v>
      </c>
      <c r="AB12" s="623">
        <v>3</v>
      </c>
      <c r="AC12" s="408">
        <v>9</v>
      </c>
      <c r="AD12" s="337">
        <v>10</v>
      </c>
      <c r="AE12" s="379">
        <v>8</v>
      </c>
      <c r="AF12" s="337">
        <v>11</v>
      </c>
      <c r="AG12" s="379">
        <v>6</v>
      </c>
      <c r="AH12" s="380">
        <v>4</v>
      </c>
      <c r="AI12" s="379">
        <v>4</v>
      </c>
      <c r="AJ12" s="380">
        <v>5</v>
      </c>
      <c r="AK12" s="379">
        <v>3</v>
      </c>
      <c r="AL12" s="404">
        <v>2</v>
      </c>
      <c r="AM12" s="33"/>
      <c r="AN12" s="21"/>
      <c r="AO12" s="30"/>
      <c r="AP12" s="21"/>
    </row>
    <row r="13" spans="1:42" ht="13.15" customHeight="1">
      <c r="A13" s="481">
        <v>9</v>
      </c>
      <c r="B13" s="487" t="s">
        <v>255</v>
      </c>
      <c r="C13" s="276" t="s">
        <v>39</v>
      </c>
      <c r="D13" s="10">
        <f t="shared" si="0"/>
        <v>58</v>
      </c>
      <c r="E13" s="31">
        <f>SUM(L13+N13+T13+AD13)</f>
        <v>44</v>
      </c>
      <c r="F13" s="99">
        <f>H13++R13</f>
        <v>14</v>
      </c>
      <c r="G13" s="53">
        <v>9</v>
      </c>
      <c r="H13" s="338">
        <v>8</v>
      </c>
      <c r="I13" s="11">
        <v>4</v>
      </c>
      <c r="J13" s="12">
        <v>4</v>
      </c>
      <c r="K13" s="571">
        <v>7</v>
      </c>
      <c r="L13" s="337">
        <v>12</v>
      </c>
      <c r="M13" s="529">
        <v>9</v>
      </c>
      <c r="N13" s="337">
        <v>8</v>
      </c>
      <c r="O13" s="529">
        <v>5</v>
      </c>
      <c r="P13" s="530">
        <v>4</v>
      </c>
      <c r="Q13" s="529">
        <v>12</v>
      </c>
      <c r="R13" s="339">
        <v>6</v>
      </c>
      <c r="S13" s="97">
        <v>6</v>
      </c>
      <c r="T13" s="342">
        <v>13</v>
      </c>
      <c r="U13" s="96"/>
      <c r="V13" s="388"/>
      <c r="W13" s="96">
        <v>11</v>
      </c>
      <c r="X13" s="388">
        <v>8</v>
      </c>
      <c r="Y13" s="96">
        <v>6</v>
      </c>
      <c r="Z13" s="388">
        <v>2</v>
      </c>
      <c r="AA13" s="96">
        <v>2</v>
      </c>
      <c r="AB13" s="623">
        <v>3</v>
      </c>
      <c r="AC13" s="410">
        <v>8</v>
      </c>
      <c r="AD13" s="337">
        <v>11</v>
      </c>
      <c r="AE13" s="379">
        <v>12</v>
      </c>
      <c r="AF13" s="380">
        <v>7</v>
      </c>
      <c r="AG13" s="379">
        <v>5</v>
      </c>
      <c r="AH13" s="380">
        <v>5</v>
      </c>
      <c r="AI13" s="379">
        <v>5</v>
      </c>
      <c r="AJ13" s="380">
        <v>4</v>
      </c>
      <c r="AK13" s="379">
        <v>3</v>
      </c>
      <c r="AL13" s="404">
        <v>2</v>
      </c>
      <c r="AM13" s="24"/>
      <c r="AN13" s="21"/>
      <c r="AO13" s="20"/>
      <c r="AP13" s="21"/>
    </row>
    <row r="14" spans="1:42" ht="13.15" customHeight="1">
      <c r="A14" s="481">
        <v>10</v>
      </c>
      <c r="B14" s="635" t="s">
        <v>261</v>
      </c>
      <c r="C14" s="276" t="s">
        <v>41</v>
      </c>
      <c r="D14" s="10">
        <f t="shared" si="0"/>
        <v>57</v>
      </c>
      <c r="E14" s="31">
        <f>SUM(AD14+AF14+AH14+AJ14)</f>
        <v>53</v>
      </c>
      <c r="F14" s="99">
        <f>H14+J14</f>
        <v>4</v>
      </c>
      <c r="G14" s="53">
        <v>15</v>
      </c>
      <c r="H14" s="338">
        <v>2</v>
      </c>
      <c r="I14" s="11">
        <v>6</v>
      </c>
      <c r="J14" s="339">
        <v>2</v>
      </c>
      <c r="K14" s="571">
        <v>14</v>
      </c>
      <c r="L14" s="530">
        <v>5</v>
      </c>
      <c r="M14" s="529"/>
      <c r="N14" s="530"/>
      <c r="O14" s="529">
        <v>4</v>
      </c>
      <c r="P14" s="530">
        <v>5</v>
      </c>
      <c r="Q14" s="529">
        <v>16</v>
      </c>
      <c r="R14" s="102">
        <v>2</v>
      </c>
      <c r="S14" s="97">
        <v>10</v>
      </c>
      <c r="T14" s="388">
        <v>9</v>
      </c>
      <c r="U14" s="96">
        <v>9</v>
      </c>
      <c r="V14" s="388">
        <v>10</v>
      </c>
      <c r="W14" s="96">
        <v>15</v>
      </c>
      <c r="X14" s="388">
        <v>4</v>
      </c>
      <c r="Y14" s="96">
        <v>3</v>
      </c>
      <c r="Z14" s="388">
        <v>6</v>
      </c>
      <c r="AA14" s="96">
        <v>1</v>
      </c>
      <c r="AB14" s="623">
        <v>5</v>
      </c>
      <c r="AC14" s="410">
        <v>6</v>
      </c>
      <c r="AD14" s="337">
        <v>13</v>
      </c>
      <c r="AE14" s="379">
        <v>6</v>
      </c>
      <c r="AF14" s="337">
        <v>13</v>
      </c>
      <c r="AG14" s="379">
        <v>1</v>
      </c>
      <c r="AH14" s="337">
        <v>14</v>
      </c>
      <c r="AI14" s="379">
        <v>1</v>
      </c>
      <c r="AJ14" s="337">
        <v>13</v>
      </c>
      <c r="AK14" s="379">
        <v>2</v>
      </c>
      <c r="AL14" s="404">
        <v>4</v>
      </c>
      <c r="AM14" s="24"/>
      <c r="AN14" s="21"/>
      <c r="AO14" s="20"/>
      <c r="AP14" s="21"/>
    </row>
    <row r="15" spans="1:42" ht="13.15" customHeight="1">
      <c r="A15" s="481">
        <v>11</v>
      </c>
      <c r="B15" s="487" t="s">
        <v>254</v>
      </c>
      <c r="C15" s="276" t="s">
        <v>40</v>
      </c>
      <c r="D15" s="10">
        <f t="shared" si="0"/>
        <v>54</v>
      </c>
      <c r="E15" s="31">
        <f>SUM(L15+T15+X15+Z15)</f>
        <v>37</v>
      </c>
      <c r="F15" s="99">
        <f>H15+R15</f>
        <v>17</v>
      </c>
      <c r="G15" s="53">
        <v>8</v>
      </c>
      <c r="H15" s="338">
        <v>9</v>
      </c>
      <c r="I15" s="11">
        <v>3</v>
      </c>
      <c r="J15" s="12">
        <v>6</v>
      </c>
      <c r="K15" s="571">
        <v>8</v>
      </c>
      <c r="L15" s="337">
        <v>11</v>
      </c>
      <c r="M15" s="529">
        <v>10</v>
      </c>
      <c r="N15" s="530">
        <v>7</v>
      </c>
      <c r="O15" s="529">
        <v>3</v>
      </c>
      <c r="P15" s="530">
        <v>7</v>
      </c>
      <c r="Q15" s="529">
        <v>10</v>
      </c>
      <c r="R15" s="339">
        <v>8</v>
      </c>
      <c r="S15" s="97">
        <v>11</v>
      </c>
      <c r="T15" s="342">
        <v>8</v>
      </c>
      <c r="U15" s="96">
        <v>12</v>
      </c>
      <c r="V15" s="388">
        <v>7</v>
      </c>
      <c r="W15" s="96">
        <v>10</v>
      </c>
      <c r="X15" s="342">
        <v>9</v>
      </c>
      <c r="Y15" s="96">
        <v>2</v>
      </c>
      <c r="Z15" s="342">
        <v>9</v>
      </c>
      <c r="AA15" s="96">
        <v>1</v>
      </c>
      <c r="AB15" s="623">
        <v>5</v>
      </c>
      <c r="AC15" s="410">
        <v>14</v>
      </c>
      <c r="AD15" s="380">
        <v>5</v>
      </c>
      <c r="AE15" s="379">
        <v>13</v>
      </c>
      <c r="AF15" s="380">
        <v>6</v>
      </c>
      <c r="AG15" s="379">
        <v>4</v>
      </c>
      <c r="AH15" s="402">
        <v>6</v>
      </c>
      <c r="AI15" s="379">
        <v>6</v>
      </c>
      <c r="AJ15" s="380">
        <v>3</v>
      </c>
      <c r="AK15" s="379">
        <v>2</v>
      </c>
      <c r="AL15" s="404">
        <v>4</v>
      </c>
      <c r="AM15" s="24"/>
      <c r="AN15" s="21"/>
      <c r="AO15" s="20"/>
      <c r="AP15" s="21"/>
    </row>
    <row r="16" spans="1:42" ht="13.15" customHeight="1">
      <c r="A16" s="481">
        <v>12</v>
      </c>
      <c r="B16" s="640" t="s">
        <v>257</v>
      </c>
      <c r="C16" s="276" t="s">
        <v>45</v>
      </c>
      <c r="D16" s="10">
        <f t="shared" si="0"/>
        <v>52</v>
      </c>
      <c r="E16" s="31">
        <f>SUM(T16+V16+X16+AF16)</f>
        <v>42</v>
      </c>
      <c r="F16" s="99">
        <f>H16+R16</f>
        <v>10</v>
      </c>
      <c r="G16" s="53">
        <v>11</v>
      </c>
      <c r="H16" s="338">
        <v>6</v>
      </c>
      <c r="I16" s="11">
        <v>5</v>
      </c>
      <c r="J16" s="12">
        <v>3</v>
      </c>
      <c r="K16" s="571">
        <v>12</v>
      </c>
      <c r="L16" s="530">
        <v>7</v>
      </c>
      <c r="M16" s="529">
        <v>11</v>
      </c>
      <c r="N16" s="530">
        <v>6</v>
      </c>
      <c r="O16" s="529">
        <v>7</v>
      </c>
      <c r="P16" s="530">
        <v>2</v>
      </c>
      <c r="Q16" s="529">
        <v>14</v>
      </c>
      <c r="R16" s="339">
        <v>4</v>
      </c>
      <c r="S16" s="97">
        <v>7</v>
      </c>
      <c r="T16" s="342">
        <v>12</v>
      </c>
      <c r="U16" s="96">
        <v>10</v>
      </c>
      <c r="V16" s="342">
        <v>9</v>
      </c>
      <c r="W16" s="96">
        <v>8</v>
      </c>
      <c r="X16" s="342">
        <v>11</v>
      </c>
      <c r="Y16" s="96">
        <v>5</v>
      </c>
      <c r="Z16" s="388">
        <v>3</v>
      </c>
      <c r="AA16" s="96"/>
      <c r="AB16" s="623"/>
      <c r="AC16" s="410">
        <v>11</v>
      </c>
      <c r="AD16" s="380">
        <v>8</v>
      </c>
      <c r="AE16" s="379">
        <v>9</v>
      </c>
      <c r="AF16" s="337">
        <v>10</v>
      </c>
      <c r="AG16" s="379">
        <v>7</v>
      </c>
      <c r="AH16" s="380">
        <v>3</v>
      </c>
      <c r="AI16" s="379">
        <v>7</v>
      </c>
      <c r="AJ16" s="380">
        <v>2</v>
      </c>
      <c r="AK16" s="379"/>
      <c r="AL16" s="404"/>
      <c r="AM16" s="24"/>
      <c r="AN16" s="21"/>
      <c r="AO16" s="20"/>
      <c r="AP16" s="21"/>
    </row>
    <row r="17" spans="1:42" ht="13.15" customHeight="1">
      <c r="A17" s="1">
        <v>13</v>
      </c>
      <c r="B17" s="640" t="s">
        <v>282</v>
      </c>
      <c r="C17" s="291" t="s">
        <v>105</v>
      </c>
      <c r="D17" s="10">
        <f t="shared" si="0"/>
        <v>52</v>
      </c>
      <c r="E17" s="31">
        <f>SUM(L17+X17+AD17+AF17)</f>
        <v>43</v>
      </c>
      <c r="F17" s="99">
        <f>R17</f>
        <v>9</v>
      </c>
      <c r="G17" s="53"/>
      <c r="H17" s="13"/>
      <c r="I17" s="11"/>
      <c r="J17" s="12"/>
      <c r="K17" s="571">
        <v>10</v>
      </c>
      <c r="L17" s="337">
        <v>9</v>
      </c>
      <c r="M17" s="529">
        <v>12</v>
      </c>
      <c r="N17" s="530">
        <v>5</v>
      </c>
      <c r="O17" s="529">
        <v>8</v>
      </c>
      <c r="P17" s="530">
        <v>1</v>
      </c>
      <c r="Q17" s="529">
        <v>9</v>
      </c>
      <c r="R17" s="339">
        <v>9</v>
      </c>
      <c r="S17" s="97"/>
      <c r="T17" s="388"/>
      <c r="U17" s="96">
        <v>11</v>
      </c>
      <c r="V17" s="388">
        <v>8</v>
      </c>
      <c r="W17" s="96">
        <v>9</v>
      </c>
      <c r="X17" s="342">
        <v>10</v>
      </c>
      <c r="Y17" s="96">
        <v>7</v>
      </c>
      <c r="Z17" s="388">
        <v>1</v>
      </c>
      <c r="AA17" s="96"/>
      <c r="AB17" s="623"/>
      <c r="AC17" s="410">
        <v>7</v>
      </c>
      <c r="AD17" s="337">
        <v>12</v>
      </c>
      <c r="AE17" s="379">
        <v>7</v>
      </c>
      <c r="AF17" s="337">
        <v>12</v>
      </c>
      <c r="AG17" s="379">
        <v>3</v>
      </c>
      <c r="AH17" s="380">
        <v>8</v>
      </c>
      <c r="AI17" s="379">
        <v>3</v>
      </c>
      <c r="AJ17" s="380">
        <v>7</v>
      </c>
      <c r="AK17" s="379">
        <v>1</v>
      </c>
      <c r="AL17" s="404">
        <v>6</v>
      </c>
      <c r="AM17" s="24"/>
      <c r="AN17" s="21"/>
      <c r="AO17" s="20"/>
      <c r="AP17" s="21"/>
    </row>
    <row r="18" spans="1:42" ht="13.15" customHeight="1">
      <c r="A18" s="71">
        <v>14</v>
      </c>
      <c r="B18" s="318" t="s">
        <v>256</v>
      </c>
      <c r="C18" s="276" t="s">
        <v>45</v>
      </c>
      <c r="D18" s="10">
        <f t="shared" si="0"/>
        <v>46</v>
      </c>
      <c r="E18" s="31">
        <f>SUM(V18+X18+AD18+AF18)</f>
        <v>32</v>
      </c>
      <c r="F18" s="99">
        <f>H18+R18</f>
        <v>14</v>
      </c>
      <c r="G18" s="53">
        <v>10</v>
      </c>
      <c r="H18" s="338">
        <v>7</v>
      </c>
      <c r="I18" s="11">
        <v>5</v>
      </c>
      <c r="J18" s="12">
        <v>3</v>
      </c>
      <c r="K18" s="571">
        <v>13</v>
      </c>
      <c r="L18" s="530">
        <v>6</v>
      </c>
      <c r="M18" s="529">
        <v>15</v>
      </c>
      <c r="N18" s="530">
        <v>2</v>
      </c>
      <c r="O18" s="529"/>
      <c r="P18" s="530"/>
      <c r="Q18" s="529">
        <v>11</v>
      </c>
      <c r="R18" s="339">
        <v>7</v>
      </c>
      <c r="S18" s="97">
        <v>13</v>
      </c>
      <c r="T18" s="388">
        <v>6</v>
      </c>
      <c r="U18" s="96">
        <v>8</v>
      </c>
      <c r="V18" s="342">
        <v>11</v>
      </c>
      <c r="W18" s="96">
        <v>12</v>
      </c>
      <c r="X18" s="342">
        <v>7</v>
      </c>
      <c r="Y18" s="96">
        <v>5</v>
      </c>
      <c r="Z18" s="388">
        <v>3</v>
      </c>
      <c r="AA18" s="96">
        <v>3</v>
      </c>
      <c r="AB18" s="623">
        <v>1</v>
      </c>
      <c r="AC18" s="410">
        <v>13</v>
      </c>
      <c r="AD18" s="337">
        <v>6</v>
      </c>
      <c r="AE18" s="379">
        <v>11</v>
      </c>
      <c r="AF18" s="337">
        <v>8</v>
      </c>
      <c r="AG18" s="379">
        <v>7</v>
      </c>
      <c r="AH18" s="380">
        <v>3</v>
      </c>
      <c r="AI18" s="379">
        <v>7</v>
      </c>
      <c r="AJ18" s="380">
        <v>2</v>
      </c>
      <c r="AK18" s="379"/>
      <c r="AL18" s="404"/>
      <c r="AM18" s="24"/>
      <c r="AN18" s="21"/>
      <c r="AO18" s="20"/>
      <c r="AP18" s="21"/>
    </row>
    <row r="19" spans="1:42" ht="13.15" customHeight="1">
      <c r="A19" s="1">
        <v>15</v>
      </c>
      <c r="B19" s="292" t="s">
        <v>258</v>
      </c>
      <c r="C19" s="276" t="s">
        <v>45</v>
      </c>
      <c r="D19" s="10">
        <f t="shared" si="0"/>
        <v>31</v>
      </c>
      <c r="E19" s="31">
        <f>SUM(L19+T19+V19+X19)</f>
        <v>23</v>
      </c>
      <c r="F19" s="99">
        <f>H19+R19</f>
        <v>8</v>
      </c>
      <c r="G19" s="53">
        <v>12</v>
      </c>
      <c r="H19" s="338">
        <v>5</v>
      </c>
      <c r="I19" s="11">
        <v>0</v>
      </c>
      <c r="J19" s="12">
        <v>0</v>
      </c>
      <c r="K19" s="571">
        <v>15</v>
      </c>
      <c r="L19" s="337">
        <v>4</v>
      </c>
      <c r="M19" s="529">
        <v>13</v>
      </c>
      <c r="N19" s="530">
        <v>4</v>
      </c>
      <c r="O19" s="529">
        <v>7</v>
      </c>
      <c r="P19" s="530">
        <v>2</v>
      </c>
      <c r="Q19" s="529">
        <v>15</v>
      </c>
      <c r="R19" s="339">
        <v>3</v>
      </c>
      <c r="S19" s="97">
        <v>12</v>
      </c>
      <c r="T19" s="342">
        <v>7</v>
      </c>
      <c r="U19" s="96">
        <v>13</v>
      </c>
      <c r="V19" s="342">
        <v>6</v>
      </c>
      <c r="W19" s="96">
        <v>13</v>
      </c>
      <c r="X19" s="342">
        <v>6</v>
      </c>
      <c r="Y19" s="96"/>
      <c r="Z19" s="388"/>
      <c r="AA19" s="96"/>
      <c r="AB19" s="623"/>
      <c r="AC19" s="410">
        <v>15</v>
      </c>
      <c r="AD19" s="380">
        <v>4</v>
      </c>
      <c r="AE19" s="379">
        <v>16</v>
      </c>
      <c r="AF19" s="380">
        <v>3</v>
      </c>
      <c r="AG19" s="379"/>
      <c r="AH19" s="380"/>
      <c r="AI19" s="379"/>
      <c r="AJ19" s="380"/>
      <c r="AK19" s="379"/>
      <c r="AL19" s="404"/>
      <c r="AM19" s="24"/>
      <c r="AN19" s="21"/>
      <c r="AO19" s="20"/>
      <c r="AP19" s="21"/>
    </row>
    <row r="20" spans="1:42" ht="13.15" customHeight="1">
      <c r="A20" s="71">
        <v>16</v>
      </c>
      <c r="B20" s="292" t="s">
        <v>260</v>
      </c>
      <c r="C20" s="276" t="s">
        <v>38</v>
      </c>
      <c r="D20" s="10">
        <f t="shared" si="0"/>
        <v>22</v>
      </c>
      <c r="E20" s="31">
        <f>SUM(N20+T20+V20+X20)</f>
        <v>13</v>
      </c>
      <c r="F20" s="99">
        <f>SUM(H20+R20)</f>
        <v>9</v>
      </c>
      <c r="G20" s="53">
        <v>13</v>
      </c>
      <c r="H20" s="338">
        <v>4</v>
      </c>
      <c r="I20" s="11">
        <v>0</v>
      </c>
      <c r="J20" s="12">
        <v>0</v>
      </c>
      <c r="K20" s="571">
        <v>16</v>
      </c>
      <c r="L20" s="530">
        <v>3</v>
      </c>
      <c r="M20" s="529">
        <v>14</v>
      </c>
      <c r="N20" s="337">
        <v>3</v>
      </c>
      <c r="O20" s="529">
        <v>8</v>
      </c>
      <c r="P20" s="530">
        <v>1</v>
      </c>
      <c r="Q20" s="529">
        <v>13</v>
      </c>
      <c r="R20" s="339">
        <v>5</v>
      </c>
      <c r="S20" s="97">
        <v>15</v>
      </c>
      <c r="T20" s="342">
        <v>4</v>
      </c>
      <c r="U20" s="96">
        <v>16</v>
      </c>
      <c r="V20" s="342">
        <v>3</v>
      </c>
      <c r="W20" s="96">
        <v>16</v>
      </c>
      <c r="X20" s="342">
        <v>3</v>
      </c>
      <c r="Y20" s="96">
        <v>7</v>
      </c>
      <c r="Z20" s="388">
        <v>1</v>
      </c>
      <c r="AA20" s="96"/>
      <c r="AB20" s="623"/>
      <c r="AC20" s="410"/>
      <c r="AD20" s="380"/>
      <c r="AE20" s="379"/>
      <c r="AF20" s="380"/>
      <c r="AG20" s="379">
        <v>9</v>
      </c>
      <c r="AH20" s="380">
        <v>1</v>
      </c>
      <c r="AI20" s="379"/>
      <c r="AJ20" s="380"/>
      <c r="AK20" s="379"/>
      <c r="AL20" s="404"/>
      <c r="AM20" s="24"/>
      <c r="AN20" s="21"/>
      <c r="AO20" s="20"/>
      <c r="AP20" s="21"/>
    </row>
    <row r="21" spans="1:42" ht="13.15" customHeight="1">
      <c r="A21" s="1">
        <v>17</v>
      </c>
      <c r="B21" s="292" t="s">
        <v>328</v>
      </c>
      <c r="C21" s="276" t="s">
        <v>98</v>
      </c>
      <c r="D21" s="10">
        <f t="shared" si="0"/>
        <v>18</v>
      </c>
      <c r="E21" s="31">
        <f>SUM(T21+V21+X21+AF21)</f>
        <v>18</v>
      </c>
      <c r="F21" s="99">
        <v>0</v>
      </c>
      <c r="G21" s="53"/>
      <c r="H21" s="13"/>
      <c r="I21" s="11"/>
      <c r="J21" s="12"/>
      <c r="K21" s="571"/>
      <c r="L21" s="530"/>
      <c r="M21" s="529"/>
      <c r="N21" s="530"/>
      <c r="O21" s="529"/>
      <c r="P21" s="530"/>
      <c r="Q21" s="529"/>
      <c r="R21" s="102"/>
      <c r="S21" s="97">
        <v>14</v>
      </c>
      <c r="T21" s="342">
        <v>5</v>
      </c>
      <c r="U21" s="96">
        <v>15</v>
      </c>
      <c r="V21" s="342">
        <v>4</v>
      </c>
      <c r="W21" s="96">
        <v>14</v>
      </c>
      <c r="X21" s="342">
        <v>5</v>
      </c>
      <c r="Y21" s="96"/>
      <c r="Z21" s="388"/>
      <c r="AA21" s="96"/>
      <c r="AB21" s="623"/>
      <c r="AC21" s="410">
        <v>17</v>
      </c>
      <c r="AD21" s="380">
        <v>2</v>
      </c>
      <c r="AE21" s="379">
        <v>15</v>
      </c>
      <c r="AF21" s="337">
        <v>4</v>
      </c>
      <c r="AG21" s="379">
        <v>8</v>
      </c>
      <c r="AH21" s="380">
        <v>2</v>
      </c>
      <c r="AI21" s="379">
        <v>8</v>
      </c>
      <c r="AJ21" s="380">
        <v>1</v>
      </c>
      <c r="AK21" s="379"/>
      <c r="AL21" s="404"/>
      <c r="AM21" s="24"/>
      <c r="AN21" s="21"/>
      <c r="AO21" s="20"/>
      <c r="AP21" s="21"/>
    </row>
    <row r="22" spans="1:42" ht="13.15" customHeight="1">
      <c r="A22" s="71">
        <v>18</v>
      </c>
      <c r="B22" s="319" t="s">
        <v>259</v>
      </c>
      <c r="C22" s="421" t="s">
        <v>98</v>
      </c>
      <c r="D22" s="10">
        <f t="shared" si="0"/>
        <v>16</v>
      </c>
      <c r="E22" s="31">
        <f>SUM(T22+V22+AD22+AF22)</f>
        <v>13</v>
      </c>
      <c r="F22" s="99">
        <f>H22</f>
        <v>3</v>
      </c>
      <c r="G22" s="53">
        <v>14</v>
      </c>
      <c r="H22" s="338">
        <v>3</v>
      </c>
      <c r="I22" s="11">
        <v>0</v>
      </c>
      <c r="J22" s="12">
        <v>0</v>
      </c>
      <c r="K22" s="571"/>
      <c r="L22" s="530"/>
      <c r="M22" s="529"/>
      <c r="N22" s="530"/>
      <c r="O22" s="529"/>
      <c r="P22" s="530"/>
      <c r="Q22" s="529"/>
      <c r="R22" s="102"/>
      <c r="S22" s="97">
        <v>16</v>
      </c>
      <c r="T22" s="342">
        <v>3</v>
      </c>
      <c r="U22" s="96">
        <v>14</v>
      </c>
      <c r="V22" s="342">
        <v>5</v>
      </c>
      <c r="W22" s="96">
        <v>18</v>
      </c>
      <c r="X22" s="388">
        <v>1</v>
      </c>
      <c r="Y22" s="96"/>
      <c r="Z22" s="388"/>
      <c r="AA22" s="96"/>
      <c r="AB22" s="623"/>
      <c r="AC22" s="410">
        <v>16</v>
      </c>
      <c r="AD22" s="337">
        <v>3</v>
      </c>
      <c r="AE22" s="379">
        <v>17</v>
      </c>
      <c r="AF22" s="337">
        <v>2</v>
      </c>
      <c r="AG22" s="379">
        <v>8</v>
      </c>
      <c r="AH22" s="380">
        <v>2</v>
      </c>
      <c r="AI22" s="379">
        <v>8</v>
      </c>
      <c r="AJ22" s="380">
        <v>1</v>
      </c>
      <c r="AK22" s="379"/>
      <c r="AL22" s="404"/>
      <c r="AM22" s="24"/>
      <c r="AN22" s="21"/>
      <c r="AO22" s="20"/>
      <c r="AP22" s="21"/>
    </row>
    <row r="23" spans="1:42" ht="13.15" customHeight="1">
      <c r="A23" s="1">
        <v>19</v>
      </c>
      <c r="B23" s="394" t="s">
        <v>329</v>
      </c>
      <c r="C23" s="395" t="s">
        <v>36</v>
      </c>
      <c r="D23" s="10">
        <f t="shared" si="0"/>
        <v>11</v>
      </c>
      <c r="E23" s="31">
        <f>SUM(T23+V23+X23+AF23)</f>
        <v>11</v>
      </c>
      <c r="F23" s="99">
        <v>0</v>
      </c>
      <c r="G23" s="330"/>
      <c r="H23" s="331"/>
      <c r="I23" s="332"/>
      <c r="J23" s="333"/>
      <c r="K23" s="616"/>
      <c r="L23" s="617"/>
      <c r="M23" s="618"/>
      <c r="N23" s="617"/>
      <c r="O23" s="618"/>
      <c r="P23" s="617"/>
      <c r="Q23" s="618"/>
      <c r="R23" s="335"/>
      <c r="S23" s="624">
        <v>17</v>
      </c>
      <c r="T23" s="418">
        <v>2</v>
      </c>
      <c r="U23" s="393">
        <v>17</v>
      </c>
      <c r="V23" s="418">
        <v>2</v>
      </c>
      <c r="W23" s="393">
        <v>17</v>
      </c>
      <c r="X23" s="419">
        <v>2</v>
      </c>
      <c r="Y23" s="393"/>
      <c r="Z23" s="626"/>
      <c r="AA23" s="627"/>
      <c r="AB23" s="628"/>
      <c r="AC23" s="410"/>
      <c r="AD23" s="380"/>
      <c r="AE23" s="379">
        <v>14</v>
      </c>
      <c r="AF23" s="450">
        <v>5</v>
      </c>
      <c r="AG23" s="379"/>
      <c r="AH23" s="403"/>
      <c r="AI23" s="442"/>
      <c r="AJ23" s="403"/>
      <c r="AK23" s="379"/>
      <c r="AL23" s="404"/>
      <c r="AM23" s="24"/>
      <c r="AN23" s="21"/>
      <c r="AO23" s="20"/>
      <c r="AP23" s="397"/>
    </row>
    <row r="24" spans="1:42" ht="13.15" customHeight="1">
      <c r="A24" s="71">
        <v>20</v>
      </c>
      <c r="B24" s="394" t="s">
        <v>157</v>
      </c>
      <c r="C24" s="420" t="s">
        <v>158</v>
      </c>
      <c r="D24" s="10">
        <f t="shared" si="0"/>
        <v>8</v>
      </c>
      <c r="E24" s="31">
        <f>SUM(L24+P24+V24)</f>
        <v>6</v>
      </c>
      <c r="F24" s="99">
        <f>H24+J24+R24</f>
        <v>2</v>
      </c>
      <c r="G24" s="330">
        <v>16</v>
      </c>
      <c r="H24" s="422">
        <v>1</v>
      </c>
      <c r="I24" s="332">
        <v>7</v>
      </c>
      <c r="J24" s="417">
        <v>1</v>
      </c>
      <c r="K24" s="616">
        <v>17</v>
      </c>
      <c r="L24" s="391">
        <v>2</v>
      </c>
      <c r="M24" s="618"/>
      <c r="N24" s="617"/>
      <c r="O24" s="618">
        <v>6</v>
      </c>
      <c r="P24" s="391">
        <v>3</v>
      </c>
      <c r="Q24" s="618"/>
      <c r="R24" s="335"/>
      <c r="S24" s="624"/>
      <c r="T24" s="625"/>
      <c r="U24" s="393">
        <v>18</v>
      </c>
      <c r="V24" s="418">
        <v>1</v>
      </c>
      <c r="W24" s="393"/>
      <c r="X24" s="626"/>
      <c r="Y24" s="393"/>
      <c r="Z24" s="626"/>
      <c r="AA24" s="627"/>
      <c r="AB24" s="628"/>
      <c r="AC24" s="408"/>
      <c r="AD24" s="380"/>
      <c r="AE24" s="379"/>
      <c r="AF24" s="403"/>
      <c r="AG24" s="379"/>
      <c r="AH24" s="423"/>
      <c r="AI24" s="442"/>
      <c r="AJ24" s="423"/>
      <c r="AK24" s="379"/>
      <c r="AL24" s="409"/>
      <c r="AM24" s="24"/>
      <c r="AN24" s="21"/>
      <c r="AO24" s="20"/>
      <c r="AP24" s="397"/>
    </row>
    <row r="25" spans="1:42" ht="13.15" customHeight="1">
      <c r="A25" s="1">
        <v>21</v>
      </c>
      <c r="B25" s="394" t="s">
        <v>196</v>
      </c>
      <c r="C25" s="395" t="s">
        <v>32</v>
      </c>
      <c r="D25" s="10">
        <f t="shared" si="0"/>
        <v>4</v>
      </c>
      <c r="E25" s="328">
        <f>SUM(N25+T25+AD25)</f>
        <v>3</v>
      </c>
      <c r="F25" s="329">
        <f>SUM(R25)</f>
        <v>1</v>
      </c>
      <c r="G25" s="330"/>
      <c r="H25" s="331"/>
      <c r="I25" s="332"/>
      <c r="J25" s="333"/>
      <c r="K25" s="616">
        <v>18</v>
      </c>
      <c r="L25" s="391">
        <v>1</v>
      </c>
      <c r="M25" s="618">
        <v>16</v>
      </c>
      <c r="N25" s="391">
        <v>1</v>
      </c>
      <c r="O25" s="618"/>
      <c r="P25" s="617"/>
      <c r="Q25" s="618">
        <v>17</v>
      </c>
      <c r="R25" s="417">
        <v>1</v>
      </c>
      <c r="S25" s="624">
        <v>18</v>
      </c>
      <c r="T25" s="418">
        <v>1</v>
      </c>
      <c r="U25" s="393"/>
      <c r="V25" s="625"/>
      <c r="W25" s="393"/>
      <c r="X25" s="626"/>
      <c r="Y25" s="393"/>
      <c r="Z25" s="626"/>
      <c r="AA25" s="627"/>
      <c r="AB25" s="628"/>
      <c r="AC25" s="410">
        <v>18</v>
      </c>
      <c r="AD25" s="337">
        <v>1</v>
      </c>
      <c r="AE25" s="379"/>
      <c r="AF25" s="403"/>
      <c r="AG25" s="379"/>
      <c r="AH25" s="403"/>
      <c r="AI25" s="442"/>
      <c r="AJ25" s="403"/>
      <c r="AK25" s="379"/>
      <c r="AL25" s="404"/>
      <c r="AM25" s="24"/>
      <c r="AN25" s="21"/>
      <c r="AO25" s="20"/>
      <c r="AP25" s="397"/>
    </row>
    <row r="26" spans="1:42" ht="13.15" customHeight="1">
      <c r="A26" s="71">
        <v>22</v>
      </c>
      <c r="B26" s="394" t="s">
        <v>368</v>
      </c>
      <c r="C26" s="395" t="s">
        <v>134</v>
      </c>
      <c r="D26" s="10">
        <f t="shared" si="0"/>
        <v>2</v>
      </c>
      <c r="E26" s="328">
        <f>SUM(AF26+AH26)</f>
        <v>2</v>
      </c>
      <c r="F26" s="329">
        <f>SUM(R26)</f>
        <v>0</v>
      </c>
      <c r="G26" s="330"/>
      <c r="H26" s="331"/>
      <c r="I26" s="332"/>
      <c r="J26" s="333"/>
      <c r="K26" s="616"/>
      <c r="L26" s="617"/>
      <c r="M26" s="618"/>
      <c r="N26" s="617"/>
      <c r="O26" s="618"/>
      <c r="P26" s="617"/>
      <c r="Q26" s="618"/>
      <c r="R26" s="335"/>
      <c r="S26" s="624"/>
      <c r="T26" s="625"/>
      <c r="U26" s="393"/>
      <c r="V26" s="625"/>
      <c r="W26" s="393"/>
      <c r="X26" s="626"/>
      <c r="Y26" s="393"/>
      <c r="Z26" s="626"/>
      <c r="AA26" s="627"/>
      <c r="AB26" s="628"/>
      <c r="AC26" s="410"/>
      <c r="AD26" s="380"/>
      <c r="AE26" s="379">
        <v>18</v>
      </c>
      <c r="AF26" s="450">
        <v>1</v>
      </c>
      <c r="AG26" s="379">
        <v>9</v>
      </c>
      <c r="AH26" s="450">
        <v>1</v>
      </c>
      <c r="AI26" s="442"/>
      <c r="AJ26" s="403"/>
      <c r="AK26" s="379">
        <v>4</v>
      </c>
      <c r="AL26" s="404">
        <v>1</v>
      </c>
      <c r="AM26" s="24"/>
      <c r="AN26" s="21"/>
      <c r="AO26" s="20"/>
      <c r="AP26" s="397"/>
    </row>
    <row r="27" spans="1:42" ht="13.15" customHeight="1">
      <c r="B27" s="394"/>
      <c r="C27" s="395"/>
      <c r="D27" s="396"/>
      <c r="E27" s="328"/>
      <c r="F27" s="329"/>
      <c r="G27" s="330"/>
      <c r="H27" s="331"/>
      <c r="I27" s="332"/>
      <c r="J27" s="333"/>
      <c r="K27" s="616"/>
      <c r="L27" s="617"/>
      <c r="M27" s="618"/>
      <c r="N27" s="617"/>
      <c r="O27" s="618"/>
      <c r="P27" s="617"/>
      <c r="Q27" s="618"/>
      <c r="R27" s="335"/>
      <c r="S27" s="624"/>
      <c r="T27" s="625"/>
      <c r="U27" s="393"/>
      <c r="V27" s="625"/>
      <c r="W27" s="393"/>
      <c r="X27" s="626"/>
      <c r="Y27" s="393"/>
      <c r="Z27" s="626"/>
      <c r="AA27" s="627"/>
      <c r="AB27" s="628"/>
      <c r="AC27" s="410"/>
      <c r="AD27" s="380"/>
      <c r="AE27" s="379"/>
      <c r="AF27" s="403"/>
      <c r="AG27" s="379"/>
      <c r="AH27" s="403"/>
      <c r="AI27" s="442"/>
      <c r="AJ27" s="403"/>
      <c r="AK27" s="379"/>
      <c r="AL27" s="404"/>
      <c r="AM27" s="24"/>
      <c r="AN27" s="21"/>
      <c r="AO27" s="20"/>
      <c r="AP27" s="397"/>
    </row>
    <row r="28" spans="1:42" ht="13.15" customHeight="1" thickBot="1">
      <c r="B28" s="306"/>
      <c r="C28" s="307"/>
      <c r="D28" s="212"/>
      <c r="E28" s="36"/>
      <c r="F28" s="289"/>
      <c r="G28" s="219"/>
      <c r="H28" s="45"/>
      <c r="I28" s="27"/>
      <c r="J28" s="46"/>
      <c r="K28" s="619"/>
      <c r="L28" s="620"/>
      <c r="M28" s="621"/>
      <c r="N28" s="620"/>
      <c r="O28" s="621"/>
      <c r="P28" s="620"/>
      <c r="Q28" s="621"/>
      <c r="R28" s="280"/>
      <c r="S28" s="629"/>
      <c r="T28" s="630"/>
      <c r="U28" s="631"/>
      <c r="V28" s="630"/>
      <c r="W28" s="631"/>
      <c r="X28" s="632"/>
      <c r="Y28" s="631"/>
      <c r="Z28" s="632"/>
      <c r="AA28" s="633"/>
      <c r="AB28" s="634"/>
      <c r="AC28" s="411"/>
      <c r="AD28" s="412"/>
      <c r="AE28" s="413"/>
      <c r="AF28" s="414"/>
      <c r="AG28" s="413"/>
      <c r="AH28" s="414"/>
      <c r="AI28" s="414"/>
      <c r="AJ28" s="414"/>
      <c r="AK28" s="413"/>
      <c r="AL28" s="415"/>
      <c r="AM28" s="24"/>
      <c r="AN28" s="21"/>
      <c r="AO28" s="20"/>
      <c r="AP28" s="37"/>
    </row>
    <row r="30" spans="1:42">
      <c r="K30" s="66"/>
      <c r="M30" s="67"/>
      <c r="N30" s="67"/>
      <c r="O30" s="54"/>
      <c r="S30" s="62"/>
      <c r="T30" s="61"/>
      <c r="U30" s="56"/>
      <c r="V30" s="56"/>
      <c r="W30" s="61"/>
      <c r="X30" s="61"/>
      <c r="Y30" s="62"/>
      <c r="Z30" s="62"/>
      <c r="AA30" s="62"/>
      <c r="AB30" s="1"/>
      <c r="AC30" s="1"/>
      <c r="AE30" s="59"/>
      <c r="AF30" s="60"/>
    </row>
    <row r="31" spans="1:42">
      <c r="M31" s="68"/>
      <c r="N31" s="68"/>
      <c r="O31" s="54"/>
      <c r="P31" s="50"/>
      <c r="Q31" s="50"/>
      <c r="R31" s="50"/>
      <c r="S31" s="61"/>
      <c r="T31" s="61"/>
      <c r="W31" s="63"/>
      <c r="X31" s="63"/>
      <c r="Y31" s="62"/>
      <c r="Z31" s="62"/>
      <c r="AA31" s="62"/>
      <c r="AB31" s="1"/>
      <c r="AC31" s="1"/>
      <c r="AE31" s="56"/>
      <c r="AF31" s="56"/>
    </row>
    <row r="32" spans="1:42">
      <c r="H32" s="50"/>
      <c r="K32" s="50"/>
      <c r="L32" s="51"/>
      <c r="O32" s="55"/>
      <c r="S32" s="61"/>
      <c r="T32" s="61"/>
      <c r="Y32" s="61"/>
      <c r="Z32" s="61"/>
      <c r="AA32" s="61"/>
      <c r="AB32" s="1"/>
      <c r="AC32" s="1"/>
    </row>
    <row r="33" spans="2:29">
      <c r="S33" s="63"/>
      <c r="T33" s="63"/>
      <c r="W33" s="56"/>
      <c r="X33" s="56"/>
      <c r="Y33" s="61"/>
      <c r="Z33" s="61"/>
      <c r="AA33" s="61"/>
      <c r="AB33" s="1"/>
      <c r="AC33" s="1"/>
    </row>
    <row r="34" spans="2:29">
      <c r="Y34" s="61"/>
      <c r="Z34" s="61"/>
      <c r="AA34" s="61"/>
      <c r="AB34" s="1"/>
      <c r="AC34" s="1"/>
    </row>
    <row r="35" spans="2:29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  <c r="M35" s="1"/>
      <c r="N35" s="1"/>
      <c r="O35" s="50"/>
      <c r="P35" s="50"/>
      <c r="Q35" s="50"/>
      <c r="R35" s="50"/>
      <c r="Y35" s="63"/>
      <c r="Z35" s="63"/>
      <c r="AA35" s="63"/>
      <c r="AB35" s="1"/>
      <c r="AC35" s="1"/>
    </row>
    <row r="36" spans="2:29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"/>
      <c r="N36" s="1"/>
      <c r="O36" s="1"/>
      <c r="P36" s="1"/>
      <c r="Q36" s="1"/>
      <c r="R36" s="1"/>
      <c r="AB36" s="1"/>
      <c r="AC36" s="1"/>
    </row>
    <row r="37" spans="2:29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1"/>
      <c r="N37" s="1"/>
      <c r="O37" s="1"/>
      <c r="P37" s="1"/>
      <c r="Q37" s="1"/>
      <c r="R37" s="1"/>
      <c r="AB37" s="1"/>
      <c r="AC37" s="1"/>
    </row>
    <row r="38" spans="2:29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1"/>
      <c r="N38" s="1"/>
      <c r="O38" s="1"/>
      <c r="P38" s="1"/>
      <c r="Q38" s="1"/>
      <c r="R38" s="1"/>
      <c r="AB38" s="1"/>
      <c r="AC38" s="1"/>
    </row>
    <row r="39" spans="2:29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9"/>
      <c r="M39" s="1"/>
      <c r="N39" s="1"/>
      <c r="O39" s="1"/>
      <c r="P39" s="1"/>
      <c r="Q39" s="1"/>
      <c r="R39" s="1"/>
      <c r="AB39" s="1"/>
      <c r="AC39" s="1"/>
    </row>
    <row r="40" spans="2:29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9"/>
      <c r="M40" s="1"/>
      <c r="N40" s="1"/>
      <c r="O40" s="1"/>
      <c r="P40" s="1"/>
      <c r="Q40" s="1"/>
      <c r="R40" s="1"/>
      <c r="AB40" s="1"/>
      <c r="AC40" s="1"/>
    </row>
    <row r="41" spans="2:29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AB41" s="1"/>
      <c r="AC41" s="1"/>
    </row>
    <row r="42" spans="2:29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"/>
      <c r="R42" s="1"/>
      <c r="AB42" s="1"/>
      <c r="AC42" s="1"/>
    </row>
    <row r="43" spans="2:29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"/>
      <c r="R43" s="1"/>
      <c r="AB43" s="1"/>
      <c r="AC43" s="1"/>
    </row>
    <row r="44" spans="2:29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AB44" s="1"/>
      <c r="AC44" s="1"/>
    </row>
    <row r="45" spans="2:29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AB45" s="1"/>
      <c r="AC45" s="1"/>
    </row>
    <row r="46" spans="2:29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AB46" s="1"/>
      <c r="AC46" s="1"/>
    </row>
    <row r="47" spans="2:29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AB47" s="1"/>
      <c r="AC47" s="1"/>
    </row>
    <row r="48" spans="2:29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AB48" s="1"/>
      <c r="AC48" s="1"/>
    </row>
    <row r="49" spans="2:29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AB49" s="1"/>
      <c r="AC49" s="1"/>
    </row>
    <row r="50" spans="2:29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AB50" s="1"/>
      <c r="AC50" s="1"/>
    </row>
    <row r="53" spans="2:29">
      <c r="F53" s="55"/>
      <c r="G53" s="55"/>
    </row>
    <row r="54" spans="2:29">
      <c r="F54" s="55"/>
      <c r="G54" s="55"/>
    </row>
    <row r="55" spans="2:29">
      <c r="F55" s="55"/>
      <c r="G55" s="55"/>
    </row>
    <row r="56" spans="2:29">
      <c r="F56" s="55"/>
      <c r="G56" s="55"/>
    </row>
    <row r="57" spans="2:29">
      <c r="F57" s="55"/>
      <c r="G57" s="55"/>
    </row>
    <row r="58" spans="2:29">
      <c r="F58" s="55"/>
      <c r="G58" s="55"/>
    </row>
    <row r="59" spans="2:29">
      <c r="F59" s="55"/>
      <c r="G59" s="55"/>
    </row>
    <row r="60" spans="2:29">
      <c r="F60" s="55"/>
      <c r="G60" s="55"/>
    </row>
    <row r="61" spans="2:29">
      <c r="F61" s="55"/>
      <c r="G61" s="55"/>
    </row>
    <row r="62" spans="2:29">
      <c r="F62" s="55"/>
      <c r="G62" s="55"/>
    </row>
    <row r="63" spans="2:29">
      <c r="F63" s="55"/>
      <c r="G63" s="55"/>
    </row>
    <row r="64" spans="2:29">
      <c r="F64" s="55"/>
      <c r="G64" s="55"/>
    </row>
    <row r="65" spans="6:7">
      <c r="F65" s="55"/>
      <c r="G65" s="55"/>
    </row>
    <row r="66" spans="6:7">
      <c r="F66" s="55"/>
      <c r="G66" s="55"/>
    </row>
    <row r="67" spans="6:7">
      <c r="F67" s="55"/>
      <c r="G67" s="55"/>
    </row>
    <row r="68" spans="6:7">
      <c r="F68" s="55"/>
      <c r="G68" s="55"/>
    </row>
    <row r="69" spans="6:7">
      <c r="F69" s="55"/>
      <c r="G69" s="55"/>
    </row>
    <row r="70" spans="6:7">
      <c r="F70" s="55"/>
      <c r="G70" s="55"/>
    </row>
    <row r="71" spans="6:7">
      <c r="F71" s="55"/>
      <c r="G71" s="55"/>
    </row>
    <row r="72" spans="6:7">
      <c r="F72" s="55"/>
      <c r="G72" s="55"/>
    </row>
    <row r="73" spans="6:7">
      <c r="F73" s="55"/>
      <c r="G73" s="55"/>
    </row>
    <row r="74" spans="6:7">
      <c r="F74" s="55"/>
      <c r="G74" s="55"/>
    </row>
    <row r="75" spans="6:7">
      <c r="F75" s="55"/>
      <c r="G75" s="55"/>
    </row>
    <row r="76" spans="6:7">
      <c r="F76" s="55"/>
      <c r="G76" s="55"/>
    </row>
    <row r="77" spans="6:7">
      <c r="F77" s="55"/>
      <c r="G77" s="55"/>
    </row>
    <row r="78" spans="6:7">
      <c r="F78" s="55"/>
      <c r="G78" s="55"/>
    </row>
    <row r="79" spans="6:7">
      <c r="F79" s="55"/>
      <c r="G79" s="55"/>
    </row>
    <row r="80" spans="6:7">
      <c r="F80" s="55"/>
      <c r="G80" s="55"/>
    </row>
    <row r="81" spans="6:7">
      <c r="F81" s="55"/>
      <c r="G81" s="55"/>
    </row>
    <row r="82" spans="6:7">
      <c r="F82" s="55"/>
      <c r="G82" s="55"/>
    </row>
    <row r="83" spans="6:7">
      <c r="F83" s="55"/>
      <c r="G83" s="55"/>
    </row>
    <row r="84" spans="6:7">
      <c r="F84" s="55"/>
      <c r="G84" s="55"/>
    </row>
    <row r="85" spans="6:7">
      <c r="F85" s="55"/>
      <c r="G85" s="55"/>
    </row>
    <row r="86" spans="6:7">
      <c r="F86" s="55"/>
      <c r="G86" s="55"/>
    </row>
    <row r="87" spans="6:7">
      <c r="F87" s="55"/>
      <c r="G87" s="55"/>
    </row>
    <row r="88" spans="6:7">
      <c r="F88" s="55"/>
      <c r="G88" s="55"/>
    </row>
    <row r="89" spans="6:7">
      <c r="F89" s="55"/>
      <c r="G89" s="55"/>
    </row>
    <row r="90" spans="6:7">
      <c r="F90" s="55"/>
      <c r="G90" s="55"/>
    </row>
    <row r="91" spans="6:7">
      <c r="F91" s="55"/>
      <c r="G91" s="55"/>
    </row>
    <row r="92" spans="6:7">
      <c r="F92" s="55"/>
      <c r="G92" s="55"/>
    </row>
    <row r="93" spans="6:7">
      <c r="F93" s="55"/>
      <c r="G93" s="55"/>
    </row>
    <row r="94" spans="6:7">
      <c r="F94" s="55"/>
      <c r="G94" s="55"/>
    </row>
    <row r="95" spans="6:7">
      <c r="F95" s="55"/>
      <c r="G95" s="55"/>
    </row>
    <row r="96" spans="6:7">
      <c r="F96" s="55"/>
      <c r="G96" s="55"/>
    </row>
    <row r="97" spans="6:7">
      <c r="F97" s="55"/>
      <c r="G97" s="55"/>
    </row>
    <row r="98" spans="6:7">
      <c r="F98" s="55"/>
      <c r="G98" s="55"/>
    </row>
    <row r="99" spans="6:7">
      <c r="F99" s="55"/>
      <c r="G99" s="55"/>
    </row>
    <row r="100" spans="6:7">
      <c r="F100" s="55"/>
      <c r="G100" s="55"/>
    </row>
    <row r="101" spans="6:7">
      <c r="F101" s="55"/>
      <c r="G101" s="55"/>
    </row>
    <row r="102" spans="6:7">
      <c r="F102" s="55"/>
      <c r="G102" s="55"/>
    </row>
    <row r="103" spans="6:7">
      <c r="F103" s="55"/>
      <c r="G103" s="55"/>
    </row>
    <row r="104" spans="6:7">
      <c r="F104" s="55"/>
      <c r="G104" s="55"/>
    </row>
    <row r="105" spans="6:7">
      <c r="F105" s="55"/>
      <c r="G105" s="55"/>
    </row>
    <row r="106" spans="6:7">
      <c r="F106" s="55"/>
      <c r="G106" s="55"/>
    </row>
    <row r="107" spans="6:7">
      <c r="F107" s="55"/>
      <c r="G107" s="55"/>
    </row>
    <row r="108" spans="6:7">
      <c r="F108" s="55"/>
      <c r="G108" s="55"/>
    </row>
    <row r="109" spans="6:7">
      <c r="F109" s="55"/>
      <c r="G109" s="55"/>
    </row>
    <row r="110" spans="6:7">
      <c r="F110" s="55"/>
      <c r="G110" s="55"/>
    </row>
    <row r="111" spans="6:7">
      <c r="F111" s="55"/>
      <c r="G111" s="55"/>
    </row>
    <row r="112" spans="6:7">
      <c r="F112" s="55"/>
      <c r="G112" s="55"/>
    </row>
    <row r="113" spans="6:7">
      <c r="F113" s="55"/>
      <c r="G113" s="55"/>
    </row>
    <row r="114" spans="6:7">
      <c r="F114" s="55"/>
      <c r="G114" s="55"/>
    </row>
    <row r="115" spans="6:7">
      <c r="F115" s="55"/>
      <c r="G115" s="55"/>
    </row>
    <row r="116" spans="6:7">
      <c r="F116" s="55"/>
      <c r="G116" s="55"/>
    </row>
    <row r="117" spans="6:7">
      <c r="F117" s="55"/>
      <c r="G117" s="55"/>
    </row>
    <row r="118" spans="6:7">
      <c r="F118" s="55"/>
      <c r="G118" s="55"/>
    </row>
    <row r="119" spans="6:7">
      <c r="F119" s="55"/>
      <c r="G119" s="55"/>
    </row>
    <row r="120" spans="6:7">
      <c r="F120" s="55"/>
      <c r="G120" s="55"/>
    </row>
    <row r="121" spans="6:7">
      <c r="F121" s="55"/>
      <c r="G121" s="55"/>
    </row>
    <row r="122" spans="6:7">
      <c r="F122" s="55"/>
      <c r="G122" s="55"/>
    </row>
    <row r="123" spans="6:7">
      <c r="F123" s="55"/>
      <c r="G123" s="55"/>
    </row>
    <row r="124" spans="6:7">
      <c r="F124" s="55"/>
      <c r="G124" s="55"/>
    </row>
    <row r="125" spans="6:7">
      <c r="F125" s="55"/>
      <c r="G125" s="55"/>
    </row>
    <row r="126" spans="6:7">
      <c r="F126" s="55"/>
      <c r="G126" s="55"/>
    </row>
    <row r="127" spans="6:7">
      <c r="F127" s="55"/>
      <c r="G127" s="55"/>
    </row>
    <row r="128" spans="6:7">
      <c r="F128" s="55"/>
      <c r="G128" s="55"/>
    </row>
  </sheetData>
  <sortState ref="A5:AP28">
    <sortCondition descending="1" ref="D5:D28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9 F17 E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R48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G24" sqref="G24"/>
    </sheetView>
  </sheetViews>
  <sheetFormatPr defaultColWidth="9.140625" defaultRowHeight="12.75"/>
  <cols>
    <col min="1" max="1" width="3.7109375" style="55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1" spans="1:44" ht="13.5" thickBot="1"/>
    <row r="2" spans="1:44" ht="13.5" thickBot="1">
      <c r="B2" s="75" t="s">
        <v>309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1"/>
      <c r="S2" s="819" t="s">
        <v>299</v>
      </c>
      <c r="T2" s="820"/>
      <c r="U2" s="820"/>
      <c r="V2" s="820"/>
      <c r="W2" s="820"/>
      <c r="X2" s="820"/>
      <c r="Y2" s="820"/>
      <c r="Z2" s="820"/>
      <c r="AA2" s="820"/>
      <c r="AB2" s="821"/>
      <c r="AC2" s="819" t="s">
        <v>363</v>
      </c>
      <c r="AD2" s="822"/>
      <c r="AE2" s="822"/>
      <c r="AF2" s="822"/>
      <c r="AG2" s="822"/>
      <c r="AH2" s="822"/>
      <c r="AI2" s="822"/>
      <c r="AJ2" s="822"/>
      <c r="AK2" s="822"/>
      <c r="AL2" s="823"/>
      <c r="AM2" s="815" t="s">
        <v>364</v>
      </c>
      <c r="AN2" s="816"/>
      <c r="AO2" s="816"/>
      <c r="AP2" s="817"/>
      <c r="AQ2" s="103"/>
      <c r="AR2" s="103"/>
    </row>
    <row r="3" spans="1:44">
      <c r="B3" s="348" t="s">
        <v>319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183" t="s">
        <v>6</v>
      </c>
      <c r="L3" s="178"/>
      <c r="M3" s="179" t="s">
        <v>6</v>
      </c>
      <c r="N3" s="178"/>
      <c r="O3" s="178" t="s">
        <v>6</v>
      </c>
      <c r="P3" s="184"/>
      <c r="Q3" s="178" t="s">
        <v>6</v>
      </c>
      <c r="R3" s="184"/>
      <c r="S3" s="564" t="s">
        <v>6</v>
      </c>
      <c r="T3" s="565"/>
      <c r="U3" s="565" t="s">
        <v>6</v>
      </c>
      <c r="V3" s="565"/>
      <c r="W3" s="565" t="s">
        <v>6</v>
      </c>
      <c r="X3" s="565"/>
      <c r="Y3" s="565" t="s">
        <v>6</v>
      </c>
      <c r="Z3" s="609"/>
      <c r="AA3" s="565" t="s">
        <v>6</v>
      </c>
      <c r="AB3" s="566"/>
      <c r="AC3" s="496" t="s">
        <v>6</v>
      </c>
      <c r="AD3" s="508"/>
      <c r="AE3" s="370" t="s">
        <v>6</v>
      </c>
      <c r="AF3" s="372"/>
      <c r="AG3" s="370" t="s">
        <v>6</v>
      </c>
      <c r="AH3" s="370"/>
      <c r="AI3" s="370" t="s">
        <v>6</v>
      </c>
      <c r="AJ3" s="509"/>
      <c r="AK3" s="370" t="s">
        <v>6</v>
      </c>
      <c r="AL3" s="509"/>
      <c r="AM3" s="88" t="s">
        <v>6</v>
      </c>
      <c r="AN3" s="89"/>
      <c r="AO3" s="90" t="s">
        <v>6</v>
      </c>
      <c r="AP3" s="91"/>
    </row>
    <row r="4" spans="1:44" s="2" customFormat="1" ht="13.15" customHeight="1">
      <c r="A4" s="7"/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9</v>
      </c>
      <c r="H4" s="114" t="s">
        <v>5</v>
      </c>
      <c r="I4" s="115" t="s">
        <v>10</v>
      </c>
      <c r="J4" s="116" t="s">
        <v>5</v>
      </c>
      <c r="K4" s="158" t="s">
        <v>1</v>
      </c>
      <c r="L4" s="109" t="s">
        <v>5</v>
      </c>
      <c r="M4" s="110" t="s">
        <v>3</v>
      </c>
      <c r="N4" s="109" t="s">
        <v>5</v>
      </c>
      <c r="O4" s="110" t="s">
        <v>4</v>
      </c>
      <c r="P4" s="159" t="s">
        <v>5</v>
      </c>
      <c r="Q4" s="110" t="s">
        <v>278</v>
      </c>
      <c r="R4" s="159" t="s">
        <v>5</v>
      </c>
      <c r="S4" s="567" t="s">
        <v>19</v>
      </c>
      <c r="T4" s="568" t="s">
        <v>5</v>
      </c>
      <c r="U4" s="569" t="s">
        <v>1</v>
      </c>
      <c r="V4" s="568" t="s">
        <v>5</v>
      </c>
      <c r="W4" s="569" t="s">
        <v>3</v>
      </c>
      <c r="X4" s="568" t="s">
        <v>5</v>
      </c>
      <c r="Y4" s="569" t="s">
        <v>4</v>
      </c>
      <c r="Z4" s="610" t="s">
        <v>5</v>
      </c>
      <c r="AA4" s="569" t="s">
        <v>301</v>
      </c>
      <c r="AB4" s="570" t="s">
        <v>5</v>
      </c>
      <c r="AC4" s="510" t="s">
        <v>19</v>
      </c>
      <c r="AD4" s="511" t="s">
        <v>5</v>
      </c>
      <c r="AE4" s="375" t="s">
        <v>2</v>
      </c>
      <c r="AF4" s="374" t="s">
        <v>5</v>
      </c>
      <c r="AG4" s="375" t="s">
        <v>3</v>
      </c>
      <c r="AH4" s="374" t="s">
        <v>5</v>
      </c>
      <c r="AI4" s="375" t="s">
        <v>4</v>
      </c>
      <c r="AJ4" s="440" t="s">
        <v>5</v>
      </c>
      <c r="AK4" s="375" t="s">
        <v>304</v>
      </c>
      <c r="AL4" s="440" t="s">
        <v>5</v>
      </c>
      <c r="AM4" s="105" t="s">
        <v>21</v>
      </c>
      <c r="AN4" s="106" t="s">
        <v>5</v>
      </c>
      <c r="AO4" s="107" t="s">
        <v>22</v>
      </c>
      <c r="AP4" s="108" t="s">
        <v>5</v>
      </c>
    </row>
    <row r="5" spans="1:44" s="148" customFormat="1" ht="12" customHeight="1">
      <c r="A5" s="518">
        <v>1</v>
      </c>
      <c r="B5" s="484" t="s">
        <v>214</v>
      </c>
      <c r="C5" s="276" t="s">
        <v>44</v>
      </c>
      <c r="D5" s="10">
        <f t="shared" ref="D5:D36" si="0">E5+F5</f>
        <v>142</v>
      </c>
      <c r="E5" s="31">
        <f>SUM(L5+N5+T5+V5)</f>
        <v>100</v>
      </c>
      <c r="F5" s="299">
        <f>SUM(H5+R5)</f>
        <v>42</v>
      </c>
      <c r="G5" s="53">
        <v>3</v>
      </c>
      <c r="H5" s="338">
        <v>17</v>
      </c>
      <c r="I5" s="11">
        <v>2</v>
      </c>
      <c r="J5" s="12">
        <v>13</v>
      </c>
      <c r="K5" s="571">
        <v>1</v>
      </c>
      <c r="L5" s="337">
        <v>25</v>
      </c>
      <c r="M5" s="529">
        <v>1</v>
      </c>
      <c r="N5" s="337">
        <v>25</v>
      </c>
      <c r="O5" s="529">
        <v>1</v>
      </c>
      <c r="P5" s="530">
        <v>16</v>
      </c>
      <c r="Q5" s="16">
        <v>1</v>
      </c>
      <c r="R5" s="339">
        <v>25</v>
      </c>
      <c r="S5" s="544">
        <v>1</v>
      </c>
      <c r="T5" s="337">
        <v>25</v>
      </c>
      <c r="U5" s="547">
        <v>1</v>
      </c>
      <c r="V5" s="337">
        <v>25</v>
      </c>
      <c r="W5" s="547">
        <v>1</v>
      </c>
      <c r="X5" s="601">
        <v>25</v>
      </c>
      <c r="Y5" s="547">
        <v>2</v>
      </c>
      <c r="Z5" s="601">
        <v>13</v>
      </c>
      <c r="AA5" s="547">
        <v>1</v>
      </c>
      <c r="AB5" s="549">
        <v>8</v>
      </c>
      <c r="AC5" s="377">
        <v>1</v>
      </c>
      <c r="AD5" s="380">
        <v>25</v>
      </c>
      <c r="AE5" s="379">
        <v>1</v>
      </c>
      <c r="AF5" s="380">
        <v>16</v>
      </c>
      <c r="AG5" s="379">
        <v>2</v>
      </c>
      <c r="AH5" s="380">
        <v>21</v>
      </c>
      <c r="AI5" s="379">
        <v>2</v>
      </c>
      <c r="AJ5" s="380">
        <v>13</v>
      </c>
      <c r="AK5" s="383">
        <v>2</v>
      </c>
      <c r="AL5" s="382">
        <v>6</v>
      </c>
      <c r="AM5" s="20"/>
      <c r="AN5" s="21"/>
      <c r="AO5" s="20"/>
      <c r="AP5" s="21"/>
    </row>
    <row r="6" spans="1:44" s="148" customFormat="1" ht="12" customHeight="1">
      <c r="A6" s="518">
        <v>2</v>
      </c>
      <c r="B6" s="485" t="s">
        <v>190</v>
      </c>
      <c r="C6" s="248" t="s">
        <v>36</v>
      </c>
      <c r="D6" s="10">
        <f t="shared" si="0"/>
        <v>118</v>
      </c>
      <c r="E6" s="31">
        <f>SUM(L6+V6+X6+AH6)</f>
        <v>88</v>
      </c>
      <c r="F6" s="299">
        <f>SUM(H6+R6)</f>
        <v>30</v>
      </c>
      <c r="G6" s="53">
        <v>4</v>
      </c>
      <c r="H6" s="338">
        <v>15</v>
      </c>
      <c r="I6" s="11">
        <v>3</v>
      </c>
      <c r="J6" s="12">
        <v>10</v>
      </c>
      <c r="K6" s="571">
        <v>2</v>
      </c>
      <c r="L6" s="337">
        <v>21</v>
      </c>
      <c r="M6" s="529">
        <v>4</v>
      </c>
      <c r="N6" s="530">
        <v>15</v>
      </c>
      <c r="O6" s="529">
        <v>3</v>
      </c>
      <c r="P6" s="530">
        <v>10</v>
      </c>
      <c r="Q6" s="16">
        <v>4</v>
      </c>
      <c r="R6" s="339">
        <v>15</v>
      </c>
      <c r="S6" s="544">
        <v>3</v>
      </c>
      <c r="T6" s="601">
        <v>17</v>
      </c>
      <c r="U6" s="547">
        <v>2</v>
      </c>
      <c r="V6" s="342">
        <v>21</v>
      </c>
      <c r="W6" s="547">
        <v>2</v>
      </c>
      <c r="X6" s="337">
        <v>21</v>
      </c>
      <c r="Y6" s="547">
        <v>4</v>
      </c>
      <c r="Z6" s="601">
        <v>8</v>
      </c>
      <c r="AA6" s="547">
        <v>2</v>
      </c>
      <c r="AB6" s="549">
        <v>6</v>
      </c>
      <c r="AC6" s="377">
        <v>3</v>
      </c>
      <c r="AD6" s="380">
        <v>17</v>
      </c>
      <c r="AE6" s="379">
        <v>5</v>
      </c>
      <c r="AF6" s="380">
        <v>7</v>
      </c>
      <c r="AG6" s="448">
        <v>1</v>
      </c>
      <c r="AH6" s="337">
        <v>25</v>
      </c>
      <c r="AI6" s="379">
        <v>3</v>
      </c>
      <c r="AJ6" s="380">
        <v>10</v>
      </c>
      <c r="AK6" s="379">
        <v>1</v>
      </c>
      <c r="AL6" s="380">
        <v>8</v>
      </c>
      <c r="AM6" s="30"/>
      <c r="AN6" s="21"/>
      <c r="AO6" s="20"/>
      <c r="AP6" s="21"/>
    </row>
    <row r="7" spans="1:44" s="148" customFormat="1" ht="12" customHeight="1">
      <c r="A7" s="518">
        <v>3</v>
      </c>
      <c r="B7" s="484" t="s">
        <v>143</v>
      </c>
      <c r="C7" s="276" t="s">
        <v>98</v>
      </c>
      <c r="D7" s="10">
        <f t="shared" si="0"/>
        <v>117</v>
      </c>
      <c r="E7" s="31">
        <f>SUM(L7+P7+T7+X7)</f>
        <v>71</v>
      </c>
      <c r="F7" s="299">
        <f>SUM(H7+R7)</f>
        <v>46</v>
      </c>
      <c r="G7" s="53">
        <v>1</v>
      </c>
      <c r="H7" s="338">
        <v>25</v>
      </c>
      <c r="I7" s="11">
        <v>2</v>
      </c>
      <c r="J7" s="12">
        <v>13</v>
      </c>
      <c r="K7" s="571">
        <v>3</v>
      </c>
      <c r="L7" s="337">
        <v>17</v>
      </c>
      <c r="M7" s="529">
        <v>5</v>
      </c>
      <c r="N7" s="530">
        <v>14</v>
      </c>
      <c r="O7" s="529">
        <v>1</v>
      </c>
      <c r="P7" s="337">
        <v>16</v>
      </c>
      <c r="Q7" s="16">
        <v>2</v>
      </c>
      <c r="R7" s="339">
        <v>21</v>
      </c>
      <c r="S7" s="544">
        <v>2</v>
      </c>
      <c r="T7" s="337">
        <v>21</v>
      </c>
      <c r="U7" s="547">
        <v>4</v>
      </c>
      <c r="V7" s="545">
        <v>15</v>
      </c>
      <c r="W7" s="547">
        <v>3</v>
      </c>
      <c r="X7" s="337">
        <v>17</v>
      </c>
      <c r="Y7" s="547">
        <v>2</v>
      </c>
      <c r="Z7" s="601">
        <v>13</v>
      </c>
      <c r="AA7" s="547">
        <v>1</v>
      </c>
      <c r="AB7" s="549">
        <v>8</v>
      </c>
      <c r="AC7" s="377">
        <v>4</v>
      </c>
      <c r="AD7" s="380">
        <v>15</v>
      </c>
      <c r="AE7" s="379">
        <v>1</v>
      </c>
      <c r="AF7" s="380">
        <v>16</v>
      </c>
      <c r="AG7" s="379">
        <v>4</v>
      </c>
      <c r="AH7" s="380">
        <v>15</v>
      </c>
      <c r="AI7" s="379">
        <v>2</v>
      </c>
      <c r="AJ7" s="380">
        <v>13</v>
      </c>
      <c r="AK7" s="383">
        <v>2</v>
      </c>
      <c r="AL7" s="382">
        <v>6</v>
      </c>
      <c r="AM7" s="20"/>
      <c r="AN7" s="21"/>
      <c r="AO7" s="20"/>
      <c r="AP7" s="21"/>
    </row>
    <row r="8" spans="1:44" s="148" customFormat="1" ht="12" customHeight="1">
      <c r="A8" s="518">
        <v>4</v>
      </c>
      <c r="B8" s="482" t="s">
        <v>212</v>
      </c>
      <c r="C8" s="297" t="s">
        <v>134</v>
      </c>
      <c r="D8" s="10">
        <f t="shared" si="0"/>
        <v>113</v>
      </c>
      <c r="E8" s="31">
        <f>SUM(N8+V8+Z8+AD8)</f>
        <v>75</v>
      </c>
      <c r="F8" s="299">
        <f>SUM(H8+R8)</f>
        <v>38</v>
      </c>
      <c r="G8" s="53">
        <v>2</v>
      </c>
      <c r="H8" s="338">
        <v>21</v>
      </c>
      <c r="I8" s="11">
        <v>1</v>
      </c>
      <c r="J8" s="12">
        <v>16</v>
      </c>
      <c r="K8" s="571">
        <v>6</v>
      </c>
      <c r="L8" s="530">
        <v>13</v>
      </c>
      <c r="M8" s="529">
        <v>2</v>
      </c>
      <c r="N8" s="337">
        <v>21</v>
      </c>
      <c r="O8" s="529">
        <v>2</v>
      </c>
      <c r="P8" s="530">
        <v>13</v>
      </c>
      <c r="Q8" s="16">
        <v>3</v>
      </c>
      <c r="R8" s="339">
        <v>17</v>
      </c>
      <c r="S8" s="544">
        <v>5</v>
      </c>
      <c r="T8" s="601">
        <v>14</v>
      </c>
      <c r="U8" s="547">
        <v>3</v>
      </c>
      <c r="V8" s="342">
        <v>17</v>
      </c>
      <c r="W8" s="547">
        <v>5</v>
      </c>
      <c r="X8" s="601">
        <v>14</v>
      </c>
      <c r="Y8" s="547">
        <v>1</v>
      </c>
      <c r="Z8" s="337">
        <v>16</v>
      </c>
      <c r="AA8" s="547">
        <v>2</v>
      </c>
      <c r="AB8" s="549">
        <v>6</v>
      </c>
      <c r="AC8" s="377">
        <v>2</v>
      </c>
      <c r="AD8" s="337">
        <v>21</v>
      </c>
      <c r="AE8" s="379">
        <v>2</v>
      </c>
      <c r="AF8" s="380">
        <v>13</v>
      </c>
      <c r="AG8" s="379">
        <v>9</v>
      </c>
      <c r="AH8" s="380">
        <v>9</v>
      </c>
      <c r="AI8" s="379">
        <v>1</v>
      </c>
      <c r="AJ8" s="380">
        <v>16</v>
      </c>
      <c r="AK8" s="379">
        <v>1</v>
      </c>
      <c r="AL8" s="380">
        <v>8</v>
      </c>
      <c r="AM8" s="30"/>
      <c r="AN8" s="21"/>
      <c r="AO8" s="20"/>
      <c r="AP8" s="21"/>
    </row>
    <row r="9" spans="1:44" s="148" customFormat="1" ht="12" customHeight="1">
      <c r="A9" s="518">
        <v>5</v>
      </c>
      <c r="B9" s="484" t="s">
        <v>205</v>
      </c>
      <c r="C9" s="276" t="s">
        <v>46</v>
      </c>
      <c r="D9" s="10">
        <f t="shared" si="0"/>
        <v>96</v>
      </c>
      <c r="E9" s="31">
        <f>SUM(N9+Z9+AH9+AJ9)</f>
        <v>66</v>
      </c>
      <c r="F9" s="299">
        <f>SUM(H9+J9)</f>
        <v>30</v>
      </c>
      <c r="G9" s="53">
        <v>5</v>
      </c>
      <c r="H9" s="338">
        <v>14</v>
      </c>
      <c r="I9" s="11">
        <v>1</v>
      </c>
      <c r="J9" s="339">
        <v>16</v>
      </c>
      <c r="K9" s="571">
        <v>4</v>
      </c>
      <c r="L9" s="530">
        <v>15</v>
      </c>
      <c r="M9" s="529">
        <v>3</v>
      </c>
      <c r="N9" s="337">
        <v>17</v>
      </c>
      <c r="O9" s="529">
        <v>2</v>
      </c>
      <c r="P9" s="530">
        <v>13</v>
      </c>
      <c r="Q9" s="16">
        <v>5</v>
      </c>
      <c r="R9" s="102">
        <v>14</v>
      </c>
      <c r="S9" s="544">
        <v>4</v>
      </c>
      <c r="T9" s="601">
        <v>15</v>
      </c>
      <c r="U9" s="547">
        <v>5</v>
      </c>
      <c r="V9" s="545">
        <v>14</v>
      </c>
      <c r="W9" s="547">
        <v>4</v>
      </c>
      <c r="X9" s="601">
        <v>15</v>
      </c>
      <c r="Y9" s="547">
        <v>1</v>
      </c>
      <c r="Z9" s="337">
        <v>16</v>
      </c>
      <c r="AA9" s="547">
        <v>2</v>
      </c>
      <c r="AB9" s="549">
        <v>6</v>
      </c>
      <c r="AC9" s="377">
        <v>5</v>
      </c>
      <c r="AD9" s="380">
        <v>14</v>
      </c>
      <c r="AE9" s="379">
        <v>2</v>
      </c>
      <c r="AF9" s="380">
        <v>13</v>
      </c>
      <c r="AG9" s="379">
        <v>3</v>
      </c>
      <c r="AH9" s="337">
        <v>17</v>
      </c>
      <c r="AI9" s="379">
        <v>1</v>
      </c>
      <c r="AJ9" s="337">
        <v>16</v>
      </c>
      <c r="AK9" s="379">
        <v>1</v>
      </c>
      <c r="AL9" s="380">
        <v>8</v>
      </c>
      <c r="AM9" s="30"/>
      <c r="AN9" s="21"/>
      <c r="AO9" s="20"/>
      <c r="AP9" s="21"/>
    </row>
    <row r="10" spans="1:44" s="149" customFormat="1" ht="13.15" customHeight="1">
      <c r="A10" s="518">
        <v>6</v>
      </c>
      <c r="B10" s="489" t="s">
        <v>222</v>
      </c>
      <c r="C10" s="200" t="s">
        <v>116</v>
      </c>
      <c r="D10" s="10">
        <f t="shared" si="0"/>
        <v>72</v>
      </c>
      <c r="E10" s="31">
        <f>SUM(L10+N10+V10+X10)</f>
        <v>49</v>
      </c>
      <c r="F10" s="299">
        <f>SUM(H10+R10)</f>
        <v>23</v>
      </c>
      <c r="G10" s="241">
        <v>7</v>
      </c>
      <c r="H10" s="343">
        <v>12</v>
      </c>
      <c r="I10" s="160">
        <v>5</v>
      </c>
      <c r="J10" s="218">
        <v>7</v>
      </c>
      <c r="K10" s="598">
        <v>5</v>
      </c>
      <c r="L10" s="345">
        <v>14</v>
      </c>
      <c r="M10" s="600">
        <v>8</v>
      </c>
      <c r="N10" s="345">
        <v>11</v>
      </c>
      <c r="O10" s="600">
        <v>4</v>
      </c>
      <c r="P10" s="599">
        <v>8</v>
      </c>
      <c r="Q10" s="144">
        <v>8</v>
      </c>
      <c r="R10" s="344">
        <v>11</v>
      </c>
      <c r="S10" s="602">
        <v>10</v>
      </c>
      <c r="T10" s="603">
        <v>9</v>
      </c>
      <c r="U10" s="604">
        <v>7</v>
      </c>
      <c r="V10" s="346">
        <v>12</v>
      </c>
      <c r="W10" s="604">
        <v>7</v>
      </c>
      <c r="X10" s="345">
        <v>12</v>
      </c>
      <c r="Y10" s="604">
        <v>3</v>
      </c>
      <c r="Z10" s="603">
        <v>10</v>
      </c>
      <c r="AA10" s="547">
        <v>1</v>
      </c>
      <c r="AB10" s="549">
        <v>8</v>
      </c>
      <c r="AC10" s="381">
        <v>10</v>
      </c>
      <c r="AD10" s="382">
        <v>9</v>
      </c>
      <c r="AE10" s="383">
        <v>3</v>
      </c>
      <c r="AF10" s="382">
        <v>10</v>
      </c>
      <c r="AG10" s="383">
        <v>8</v>
      </c>
      <c r="AH10" s="382">
        <v>11</v>
      </c>
      <c r="AI10" s="383">
        <v>4</v>
      </c>
      <c r="AJ10" s="382">
        <v>8</v>
      </c>
      <c r="AK10" s="383">
        <v>2</v>
      </c>
      <c r="AL10" s="382">
        <v>6</v>
      </c>
      <c r="AM10" s="163"/>
      <c r="AN10" s="164"/>
      <c r="AO10" s="163"/>
      <c r="AP10" s="164"/>
    </row>
    <row r="11" spans="1:44" s="149" customFormat="1" ht="13.15" customHeight="1">
      <c r="A11" s="518">
        <v>7</v>
      </c>
      <c r="B11" s="486" t="s">
        <v>229</v>
      </c>
      <c r="C11" s="248" t="s">
        <v>32</v>
      </c>
      <c r="D11" s="10">
        <f t="shared" si="0"/>
        <v>66</v>
      </c>
      <c r="E11" s="31">
        <f>SUM(L11+V11+X11+AH11)</f>
        <v>50</v>
      </c>
      <c r="F11" s="299">
        <f>SUM(J11+R11)</f>
        <v>16</v>
      </c>
      <c r="G11" s="53">
        <v>15</v>
      </c>
      <c r="H11" s="13">
        <v>4</v>
      </c>
      <c r="I11" s="11">
        <v>5</v>
      </c>
      <c r="J11" s="339">
        <v>7</v>
      </c>
      <c r="K11" s="571">
        <v>7</v>
      </c>
      <c r="L11" s="337">
        <v>12</v>
      </c>
      <c r="M11" s="529">
        <v>10</v>
      </c>
      <c r="N11" s="530">
        <v>9</v>
      </c>
      <c r="O11" s="529">
        <v>4</v>
      </c>
      <c r="P11" s="530">
        <v>8</v>
      </c>
      <c r="Q11" s="16">
        <v>10</v>
      </c>
      <c r="R11" s="339">
        <v>9</v>
      </c>
      <c r="S11" s="544">
        <v>9</v>
      </c>
      <c r="T11" s="601">
        <v>10</v>
      </c>
      <c r="U11" s="547">
        <v>6</v>
      </c>
      <c r="V11" s="342">
        <v>13</v>
      </c>
      <c r="W11" s="547">
        <v>8</v>
      </c>
      <c r="X11" s="337">
        <v>11</v>
      </c>
      <c r="Y11" s="604">
        <v>3</v>
      </c>
      <c r="Z11" s="603">
        <v>10</v>
      </c>
      <c r="AA11" s="547">
        <v>6</v>
      </c>
      <c r="AB11" s="606">
        <v>1</v>
      </c>
      <c r="AC11" s="381">
        <v>8</v>
      </c>
      <c r="AD11" s="382">
        <v>11</v>
      </c>
      <c r="AE11" s="383">
        <v>3</v>
      </c>
      <c r="AF11" s="382">
        <v>10</v>
      </c>
      <c r="AG11" s="383">
        <v>5</v>
      </c>
      <c r="AH11" s="345">
        <v>14</v>
      </c>
      <c r="AI11" s="383">
        <v>4</v>
      </c>
      <c r="AJ11" s="382">
        <v>8</v>
      </c>
      <c r="AK11" s="379">
        <v>4</v>
      </c>
      <c r="AL11" s="380">
        <v>3</v>
      </c>
      <c r="AM11" s="163"/>
      <c r="AN11" s="164"/>
      <c r="AO11" s="163"/>
      <c r="AP11" s="164"/>
    </row>
    <row r="12" spans="1:44" s="149" customFormat="1" ht="13.15" customHeight="1">
      <c r="A12" s="518">
        <v>8</v>
      </c>
      <c r="B12" s="489" t="s">
        <v>226</v>
      </c>
      <c r="C12" s="200" t="s">
        <v>145</v>
      </c>
      <c r="D12" s="10">
        <f t="shared" si="0"/>
        <v>63</v>
      </c>
      <c r="E12" s="31">
        <f>SUM(N12+V12+X12+AH12)</f>
        <v>48</v>
      </c>
      <c r="F12" s="299">
        <f>SUM(H12+R12)</f>
        <v>15</v>
      </c>
      <c r="G12" s="241">
        <v>11</v>
      </c>
      <c r="H12" s="343">
        <v>8</v>
      </c>
      <c r="I12" s="160">
        <v>8</v>
      </c>
      <c r="J12" s="218">
        <v>4</v>
      </c>
      <c r="K12" s="598">
        <v>9</v>
      </c>
      <c r="L12" s="599">
        <v>10</v>
      </c>
      <c r="M12" s="600">
        <v>7</v>
      </c>
      <c r="N12" s="345">
        <v>12</v>
      </c>
      <c r="O12" s="600">
        <v>5</v>
      </c>
      <c r="P12" s="599">
        <v>7</v>
      </c>
      <c r="Q12" s="144">
        <v>12</v>
      </c>
      <c r="R12" s="344">
        <v>7</v>
      </c>
      <c r="S12" s="602">
        <v>11</v>
      </c>
      <c r="T12" s="603">
        <v>8</v>
      </c>
      <c r="U12" s="604">
        <v>9</v>
      </c>
      <c r="V12" s="346">
        <v>10</v>
      </c>
      <c r="W12" s="604">
        <v>6</v>
      </c>
      <c r="X12" s="345">
        <v>13</v>
      </c>
      <c r="Y12" s="604">
        <v>5</v>
      </c>
      <c r="Z12" s="603">
        <v>7</v>
      </c>
      <c r="AA12" s="604"/>
      <c r="AB12" s="607"/>
      <c r="AC12" s="377">
        <v>9</v>
      </c>
      <c r="AD12" s="380">
        <v>10</v>
      </c>
      <c r="AE12" s="379">
        <v>9</v>
      </c>
      <c r="AF12" s="380">
        <v>3</v>
      </c>
      <c r="AG12" s="379">
        <v>6</v>
      </c>
      <c r="AH12" s="337">
        <v>13</v>
      </c>
      <c r="AI12" s="379">
        <v>8</v>
      </c>
      <c r="AJ12" s="380">
        <v>4</v>
      </c>
      <c r="AK12" s="379"/>
      <c r="AL12" s="380"/>
      <c r="AM12" s="30"/>
      <c r="AN12" s="21"/>
      <c r="AO12" s="30"/>
      <c r="AP12" s="21"/>
      <c r="AQ12" s="148"/>
      <c r="AR12" s="148"/>
    </row>
    <row r="13" spans="1:44" s="149" customFormat="1" ht="13.15" customHeight="1">
      <c r="A13" s="518">
        <v>9</v>
      </c>
      <c r="B13" s="486" t="s">
        <v>206</v>
      </c>
      <c r="C13" s="248" t="s">
        <v>40</v>
      </c>
      <c r="D13" s="10">
        <f t="shared" si="0"/>
        <v>63</v>
      </c>
      <c r="E13" s="31">
        <f>SUM(T13+X13+AD13+AH13)</f>
        <v>45</v>
      </c>
      <c r="F13" s="299">
        <f>SUM(H13+R13)</f>
        <v>18</v>
      </c>
      <c r="G13" s="53">
        <v>14</v>
      </c>
      <c r="H13" s="338">
        <v>5</v>
      </c>
      <c r="I13" s="11">
        <v>0</v>
      </c>
      <c r="J13" s="12">
        <v>0</v>
      </c>
      <c r="K13" s="571">
        <v>10</v>
      </c>
      <c r="L13" s="530">
        <v>9</v>
      </c>
      <c r="M13" s="529">
        <v>11</v>
      </c>
      <c r="N13" s="530">
        <v>8</v>
      </c>
      <c r="O13" s="529"/>
      <c r="P13" s="530"/>
      <c r="Q13" s="16">
        <v>6</v>
      </c>
      <c r="R13" s="339">
        <v>13</v>
      </c>
      <c r="S13" s="544">
        <v>7</v>
      </c>
      <c r="T13" s="337">
        <v>12</v>
      </c>
      <c r="U13" s="547">
        <v>13</v>
      </c>
      <c r="V13" s="545">
        <v>6</v>
      </c>
      <c r="W13" s="547">
        <v>9</v>
      </c>
      <c r="X13" s="337">
        <v>10</v>
      </c>
      <c r="Y13" s="547">
        <v>8</v>
      </c>
      <c r="Z13" s="601">
        <v>4</v>
      </c>
      <c r="AA13" s="547">
        <v>6</v>
      </c>
      <c r="AB13" s="606">
        <v>1</v>
      </c>
      <c r="AC13" s="377">
        <v>6</v>
      </c>
      <c r="AD13" s="337">
        <v>13</v>
      </c>
      <c r="AE13" s="379">
        <v>10</v>
      </c>
      <c r="AF13" s="380">
        <v>2</v>
      </c>
      <c r="AG13" s="379">
        <v>10</v>
      </c>
      <c r="AH13" s="337">
        <v>10</v>
      </c>
      <c r="AI13" s="379">
        <v>6</v>
      </c>
      <c r="AJ13" s="380">
        <v>6</v>
      </c>
      <c r="AK13" s="379">
        <v>4</v>
      </c>
      <c r="AL13" s="380">
        <v>3</v>
      </c>
      <c r="AM13" s="30"/>
      <c r="AN13" s="21"/>
      <c r="AO13" s="30"/>
      <c r="AP13" s="21"/>
      <c r="AQ13" s="148"/>
      <c r="AR13" s="148"/>
    </row>
    <row r="14" spans="1:44" s="149" customFormat="1" ht="13.15" customHeight="1">
      <c r="A14" s="518">
        <v>10</v>
      </c>
      <c r="B14" s="483" t="s">
        <v>221</v>
      </c>
      <c r="C14" s="200" t="s">
        <v>116</v>
      </c>
      <c r="D14" s="10">
        <f t="shared" si="0"/>
        <v>61</v>
      </c>
      <c r="E14" s="31">
        <f>SUM(L14+N14+V14+AH14)</f>
        <v>36</v>
      </c>
      <c r="F14" s="299">
        <f>SUM(H14+R14)</f>
        <v>25</v>
      </c>
      <c r="G14" s="241">
        <v>6</v>
      </c>
      <c r="H14" s="343">
        <v>13</v>
      </c>
      <c r="I14" s="160">
        <v>4</v>
      </c>
      <c r="J14" s="300">
        <v>8</v>
      </c>
      <c r="K14" s="598">
        <v>8</v>
      </c>
      <c r="L14" s="345">
        <v>11</v>
      </c>
      <c r="M14" s="600">
        <v>9</v>
      </c>
      <c r="N14" s="345">
        <v>10</v>
      </c>
      <c r="O14" s="600">
        <v>7</v>
      </c>
      <c r="P14" s="599">
        <v>5</v>
      </c>
      <c r="Q14" s="144">
        <v>7</v>
      </c>
      <c r="R14" s="344">
        <v>12</v>
      </c>
      <c r="S14" s="602">
        <v>15</v>
      </c>
      <c r="T14" s="603">
        <v>4</v>
      </c>
      <c r="U14" s="604">
        <v>11</v>
      </c>
      <c r="V14" s="346">
        <v>8</v>
      </c>
      <c r="W14" s="604">
        <v>13</v>
      </c>
      <c r="X14" s="603">
        <v>6</v>
      </c>
      <c r="Y14" s="604">
        <v>9</v>
      </c>
      <c r="Z14" s="603">
        <v>3</v>
      </c>
      <c r="AA14" s="547">
        <v>1</v>
      </c>
      <c r="AB14" s="549">
        <v>8</v>
      </c>
      <c r="AC14" s="381">
        <v>17</v>
      </c>
      <c r="AD14" s="382">
        <v>2</v>
      </c>
      <c r="AE14" s="383">
        <v>8</v>
      </c>
      <c r="AF14" s="382">
        <v>4</v>
      </c>
      <c r="AG14" s="383">
        <v>12</v>
      </c>
      <c r="AH14" s="345">
        <v>7</v>
      </c>
      <c r="AI14" s="383">
        <v>5</v>
      </c>
      <c r="AJ14" s="382">
        <v>7</v>
      </c>
      <c r="AK14" s="383">
        <v>2</v>
      </c>
      <c r="AL14" s="382">
        <v>6</v>
      </c>
      <c r="AM14" s="163"/>
      <c r="AN14" s="164"/>
      <c r="AO14" s="163"/>
      <c r="AP14" s="164"/>
      <c r="AQ14" s="122"/>
      <c r="AR14" s="122"/>
    </row>
    <row r="15" spans="1:44" s="149" customFormat="1" ht="13.15" customHeight="1">
      <c r="A15" s="518">
        <v>11</v>
      </c>
      <c r="B15" s="489" t="s">
        <v>223</v>
      </c>
      <c r="C15" s="200" t="s">
        <v>30</v>
      </c>
      <c r="D15" s="10">
        <f t="shared" si="0"/>
        <v>61</v>
      </c>
      <c r="E15" s="31">
        <f>SUM(N15+V15+AF15+AH15)</f>
        <v>42</v>
      </c>
      <c r="F15" s="299">
        <f>SUM(H15+R15)</f>
        <v>19</v>
      </c>
      <c r="G15" s="241">
        <v>8</v>
      </c>
      <c r="H15" s="343">
        <v>11</v>
      </c>
      <c r="I15" s="160">
        <v>6</v>
      </c>
      <c r="J15" s="218">
        <v>6</v>
      </c>
      <c r="K15" s="598">
        <v>11</v>
      </c>
      <c r="L15" s="599">
        <v>8</v>
      </c>
      <c r="M15" s="600">
        <v>6</v>
      </c>
      <c r="N15" s="345">
        <v>13</v>
      </c>
      <c r="O15" s="600">
        <v>6</v>
      </c>
      <c r="P15" s="599">
        <v>6</v>
      </c>
      <c r="Q15" s="144">
        <v>11</v>
      </c>
      <c r="R15" s="344">
        <v>8</v>
      </c>
      <c r="S15" s="602">
        <v>13</v>
      </c>
      <c r="T15" s="603">
        <v>6</v>
      </c>
      <c r="U15" s="604">
        <v>10</v>
      </c>
      <c r="V15" s="346">
        <v>9</v>
      </c>
      <c r="W15" s="604">
        <v>12</v>
      </c>
      <c r="X15" s="603">
        <v>7</v>
      </c>
      <c r="Y15" s="604">
        <v>6</v>
      </c>
      <c r="Z15" s="603">
        <v>6</v>
      </c>
      <c r="AA15" s="604">
        <v>3</v>
      </c>
      <c r="AB15" s="607">
        <v>4</v>
      </c>
      <c r="AC15" s="381">
        <v>15</v>
      </c>
      <c r="AD15" s="382">
        <v>4</v>
      </c>
      <c r="AE15" s="383">
        <v>4</v>
      </c>
      <c r="AF15" s="345">
        <v>8</v>
      </c>
      <c r="AG15" s="383">
        <v>7</v>
      </c>
      <c r="AH15" s="345">
        <v>12</v>
      </c>
      <c r="AI15" s="383"/>
      <c r="AJ15" s="382"/>
      <c r="AK15" s="379">
        <v>3</v>
      </c>
      <c r="AL15" s="380">
        <v>4</v>
      </c>
      <c r="AM15" s="163"/>
      <c r="AN15" s="164"/>
      <c r="AO15" s="163"/>
      <c r="AP15" s="164"/>
    </row>
    <row r="16" spans="1:44" s="148" customFormat="1" ht="12" customHeight="1">
      <c r="A16" s="518">
        <v>12</v>
      </c>
      <c r="B16" s="486" t="s">
        <v>232</v>
      </c>
      <c r="C16" s="248" t="s">
        <v>30</v>
      </c>
      <c r="D16" s="10">
        <f t="shared" si="0"/>
        <v>55</v>
      </c>
      <c r="E16" s="31">
        <f>SUM(T16+V16+X16+AD16)</f>
        <v>43</v>
      </c>
      <c r="F16" s="299">
        <f>SUM(J16+R16)</f>
        <v>12</v>
      </c>
      <c r="G16" s="53">
        <v>18</v>
      </c>
      <c r="H16" s="13">
        <v>1</v>
      </c>
      <c r="I16" s="11">
        <v>6</v>
      </c>
      <c r="J16" s="339">
        <v>6</v>
      </c>
      <c r="K16" s="571">
        <v>15</v>
      </c>
      <c r="L16" s="530">
        <v>4</v>
      </c>
      <c r="M16" s="529">
        <v>18</v>
      </c>
      <c r="N16" s="530">
        <v>1</v>
      </c>
      <c r="O16" s="529">
        <v>6</v>
      </c>
      <c r="P16" s="530">
        <v>6</v>
      </c>
      <c r="Q16" s="16">
        <v>13</v>
      </c>
      <c r="R16" s="339">
        <v>6</v>
      </c>
      <c r="S16" s="544">
        <v>8</v>
      </c>
      <c r="T16" s="337">
        <v>11</v>
      </c>
      <c r="U16" s="547">
        <v>8</v>
      </c>
      <c r="V16" s="342">
        <v>11</v>
      </c>
      <c r="W16" s="547">
        <v>10</v>
      </c>
      <c r="X16" s="337">
        <v>9</v>
      </c>
      <c r="Y16" s="547">
        <v>6</v>
      </c>
      <c r="Z16" s="601">
        <v>6</v>
      </c>
      <c r="AA16" s="604">
        <v>3</v>
      </c>
      <c r="AB16" s="607">
        <v>4</v>
      </c>
      <c r="AC16" s="377">
        <v>7</v>
      </c>
      <c r="AD16" s="337">
        <v>12</v>
      </c>
      <c r="AE16" s="383">
        <v>4</v>
      </c>
      <c r="AF16" s="382">
        <v>8</v>
      </c>
      <c r="AG16" s="379">
        <v>11</v>
      </c>
      <c r="AH16" s="380">
        <v>8</v>
      </c>
      <c r="AI16" s="379"/>
      <c r="AJ16" s="380"/>
      <c r="AK16" s="379">
        <v>3</v>
      </c>
      <c r="AL16" s="380">
        <v>4</v>
      </c>
      <c r="AM16" s="30"/>
      <c r="AN16" s="21"/>
      <c r="AO16" s="30"/>
      <c r="AP16" s="21"/>
    </row>
    <row r="17" spans="1:44" s="149" customFormat="1" ht="13.15" customHeight="1">
      <c r="A17" s="518">
        <v>13</v>
      </c>
      <c r="B17" s="489" t="s">
        <v>224</v>
      </c>
      <c r="C17" s="200" t="s">
        <v>36</v>
      </c>
      <c r="D17" s="10">
        <f t="shared" si="0"/>
        <v>54</v>
      </c>
      <c r="E17" s="31">
        <f>SUM(P17+Z17+AF17+AJ17)</f>
        <v>35</v>
      </c>
      <c r="F17" s="299">
        <f>SUM(H17+J17)</f>
        <v>19</v>
      </c>
      <c r="G17" s="241">
        <v>10</v>
      </c>
      <c r="H17" s="343">
        <v>9</v>
      </c>
      <c r="I17" s="160">
        <v>3</v>
      </c>
      <c r="J17" s="344">
        <v>10</v>
      </c>
      <c r="K17" s="598"/>
      <c r="L17" s="599"/>
      <c r="M17" s="600">
        <v>17</v>
      </c>
      <c r="N17" s="599">
        <v>2</v>
      </c>
      <c r="O17" s="600">
        <v>3</v>
      </c>
      <c r="P17" s="345">
        <v>10</v>
      </c>
      <c r="Q17" s="144">
        <v>17</v>
      </c>
      <c r="R17" s="597">
        <v>2</v>
      </c>
      <c r="S17" s="602"/>
      <c r="T17" s="603"/>
      <c r="U17" s="604"/>
      <c r="V17" s="605"/>
      <c r="W17" s="604"/>
      <c r="X17" s="603"/>
      <c r="Y17" s="604">
        <v>4</v>
      </c>
      <c r="Z17" s="345">
        <v>8</v>
      </c>
      <c r="AA17" s="547">
        <v>2</v>
      </c>
      <c r="AB17" s="549">
        <v>6</v>
      </c>
      <c r="AC17" s="381"/>
      <c r="AD17" s="382"/>
      <c r="AE17" s="383">
        <v>5</v>
      </c>
      <c r="AF17" s="345">
        <v>7</v>
      </c>
      <c r="AG17" s="383"/>
      <c r="AH17" s="382"/>
      <c r="AI17" s="383">
        <v>3</v>
      </c>
      <c r="AJ17" s="345">
        <v>10</v>
      </c>
      <c r="AK17" s="379">
        <v>1</v>
      </c>
      <c r="AL17" s="380">
        <v>8</v>
      </c>
      <c r="AM17" s="163"/>
      <c r="AN17" s="164"/>
      <c r="AO17" s="163"/>
      <c r="AP17" s="164"/>
    </row>
    <row r="18" spans="1:44" s="149" customFormat="1" ht="13.15" customHeight="1">
      <c r="A18" s="518">
        <v>14</v>
      </c>
      <c r="B18" s="489" t="s">
        <v>227</v>
      </c>
      <c r="C18" s="200" t="s">
        <v>45</v>
      </c>
      <c r="D18" s="10">
        <f t="shared" si="0"/>
        <v>47</v>
      </c>
      <c r="E18" s="31">
        <f>SUM(L18+T18+V18+X18)</f>
        <v>35</v>
      </c>
      <c r="F18" s="299">
        <f>SUM(H18+R18)</f>
        <v>12</v>
      </c>
      <c r="G18" s="241">
        <v>12</v>
      </c>
      <c r="H18" s="343">
        <v>7</v>
      </c>
      <c r="I18" s="160">
        <v>10</v>
      </c>
      <c r="J18" s="218">
        <v>2</v>
      </c>
      <c r="K18" s="598">
        <v>12</v>
      </c>
      <c r="L18" s="345">
        <v>7</v>
      </c>
      <c r="M18" s="600">
        <v>13</v>
      </c>
      <c r="N18" s="599">
        <v>6</v>
      </c>
      <c r="O18" s="600">
        <v>9</v>
      </c>
      <c r="P18" s="599">
        <v>3</v>
      </c>
      <c r="Q18" s="144">
        <v>14</v>
      </c>
      <c r="R18" s="344">
        <v>5</v>
      </c>
      <c r="S18" s="602">
        <v>6</v>
      </c>
      <c r="T18" s="345">
        <v>13</v>
      </c>
      <c r="U18" s="604">
        <v>12</v>
      </c>
      <c r="V18" s="346">
        <v>7</v>
      </c>
      <c r="W18" s="604">
        <v>11</v>
      </c>
      <c r="X18" s="345">
        <v>8</v>
      </c>
      <c r="Y18" s="604">
        <v>11</v>
      </c>
      <c r="Z18" s="603">
        <v>1</v>
      </c>
      <c r="AA18" s="604">
        <v>5</v>
      </c>
      <c r="AB18" s="607">
        <v>2</v>
      </c>
      <c r="AC18" s="381">
        <v>13</v>
      </c>
      <c r="AD18" s="382">
        <v>6</v>
      </c>
      <c r="AE18" s="383">
        <v>6</v>
      </c>
      <c r="AF18" s="382">
        <v>6</v>
      </c>
      <c r="AG18" s="383"/>
      <c r="AH18" s="382"/>
      <c r="AI18" s="383">
        <v>10</v>
      </c>
      <c r="AJ18" s="382">
        <v>2</v>
      </c>
      <c r="AK18" s="383"/>
      <c r="AL18" s="382"/>
      <c r="AM18" s="163"/>
      <c r="AN18" s="164"/>
      <c r="AO18" s="163"/>
      <c r="AP18" s="164"/>
    </row>
    <row r="19" spans="1:44" s="148" customFormat="1" ht="12" customHeight="1">
      <c r="A19" s="518">
        <v>15</v>
      </c>
      <c r="B19" s="489" t="s">
        <v>225</v>
      </c>
      <c r="C19" s="200" t="s">
        <v>42</v>
      </c>
      <c r="D19" s="10">
        <f t="shared" si="0"/>
        <v>43</v>
      </c>
      <c r="E19" s="31">
        <f>SUM(L19+N19+X19+Z19)</f>
        <v>23</v>
      </c>
      <c r="F19" s="299">
        <f>SUM(H19+R19)</f>
        <v>20</v>
      </c>
      <c r="G19" s="241">
        <v>9</v>
      </c>
      <c r="H19" s="343">
        <v>10</v>
      </c>
      <c r="I19" s="160">
        <v>9</v>
      </c>
      <c r="J19" s="218">
        <v>3</v>
      </c>
      <c r="K19" s="598">
        <v>13</v>
      </c>
      <c r="L19" s="345">
        <v>6</v>
      </c>
      <c r="M19" s="600">
        <v>12</v>
      </c>
      <c r="N19" s="345">
        <v>7</v>
      </c>
      <c r="O19" s="600">
        <v>11</v>
      </c>
      <c r="P19" s="599">
        <v>1</v>
      </c>
      <c r="Q19" s="144">
        <v>9</v>
      </c>
      <c r="R19" s="344">
        <v>10</v>
      </c>
      <c r="S19" s="602">
        <v>18</v>
      </c>
      <c r="T19" s="603">
        <v>1</v>
      </c>
      <c r="U19" s="604">
        <v>15</v>
      </c>
      <c r="V19" s="605">
        <v>4</v>
      </c>
      <c r="W19" s="604">
        <v>14</v>
      </c>
      <c r="X19" s="345">
        <v>5</v>
      </c>
      <c r="Y19" s="604">
        <v>7</v>
      </c>
      <c r="Z19" s="345">
        <v>5</v>
      </c>
      <c r="AA19" s="604">
        <v>4</v>
      </c>
      <c r="AB19" s="607">
        <v>3</v>
      </c>
      <c r="AC19" s="381">
        <v>18</v>
      </c>
      <c r="AD19" s="382">
        <v>1</v>
      </c>
      <c r="AE19" s="383"/>
      <c r="AF19" s="382"/>
      <c r="AG19" s="383">
        <v>15</v>
      </c>
      <c r="AH19" s="382">
        <v>4</v>
      </c>
      <c r="AI19" s="383">
        <v>11</v>
      </c>
      <c r="AJ19" s="382">
        <v>1</v>
      </c>
      <c r="AK19" s="383">
        <v>5</v>
      </c>
      <c r="AL19" s="382">
        <v>2</v>
      </c>
      <c r="AM19" s="163"/>
      <c r="AN19" s="164"/>
      <c r="AO19" s="163"/>
      <c r="AP19" s="164"/>
      <c r="AQ19" s="149"/>
      <c r="AR19" s="149"/>
    </row>
    <row r="20" spans="1:44" s="148" customFormat="1" ht="12" customHeight="1">
      <c r="A20" s="519">
        <v>16</v>
      </c>
      <c r="B20" s="243" t="s">
        <v>228</v>
      </c>
      <c r="C20" s="200" t="s">
        <v>116</v>
      </c>
      <c r="D20" s="10">
        <f t="shared" si="0"/>
        <v>33</v>
      </c>
      <c r="E20" s="31">
        <f>SUM(P20+Z20+AF20+AJ20)</f>
        <v>19</v>
      </c>
      <c r="F20" s="299">
        <f>SUM(H20+J20)</f>
        <v>14</v>
      </c>
      <c r="G20" s="241">
        <v>13</v>
      </c>
      <c r="H20" s="343">
        <v>6</v>
      </c>
      <c r="I20" s="160">
        <v>4</v>
      </c>
      <c r="J20" s="344">
        <v>8</v>
      </c>
      <c r="K20" s="598"/>
      <c r="L20" s="599"/>
      <c r="M20" s="600"/>
      <c r="N20" s="599"/>
      <c r="O20" s="600">
        <v>7</v>
      </c>
      <c r="P20" s="345">
        <v>5</v>
      </c>
      <c r="Q20" s="144"/>
      <c r="R20" s="226"/>
      <c r="S20" s="602"/>
      <c r="T20" s="603"/>
      <c r="U20" s="604"/>
      <c r="V20" s="605"/>
      <c r="W20" s="604"/>
      <c r="X20" s="603"/>
      <c r="Y20" s="604">
        <v>9</v>
      </c>
      <c r="Z20" s="345">
        <v>3</v>
      </c>
      <c r="AA20" s="604"/>
      <c r="AB20" s="607"/>
      <c r="AC20" s="381"/>
      <c r="AD20" s="382"/>
      <c r="AE20" s="383">
        <v>8</v>
      </c>
      <c r="AF20" s="345">
        <v>4</v>
      </c>
      <c r="AG20" s="383"/>
      <c r="AH20" s="382"/>
      <c r="AI20" s="383">
        <v>5</v>
      </c>
      <c r="AJ20" s="345">
        <v>7</v>
      </c>
      <c r="AK20" s="383"/>
      <c r="AL20" s="382"/>
      <c r="AM20" s="163"/>
      <c r="AN20" s="164"/>
      <c r="AO20" s="163"/>
      <c r="AP20" s="164"/>
      <c r="AQ20" s="149"/>
      <c r="AR20" s="149"/>
    </row>
    <row r="21" spans="1:44" s="148" customFormat="1" ht="12" customHeight="1">
      <c r="A21" s="519">
        <v>17</v>
      </c>
      <c r="B21" s="243" t="s">
        <v>237</v>
      </c>
      <c r="C21" s="200" t="s">
        <v>37</v>
      </c>
      <c r="D21" s="10">
        <f t="shared" si="0"/>
        <v>26</v>
      </c>
      <c r="E21" s="31">
        <f>SUM(L21+N21+T21+AF21)</f>
        <v>21</v>
      </c>
      <c r="F21" s="299">
        <f>SUM(J21+R21)</f>
        <v>5</v>
      </c>
      <c r="G21" s="241">
        <v>0</v>
      </c>
      <c r="H21" s="161">
        <v>0</v>
      </c>
      <c r="I21" s="160">
        <v>11</v>
      </c>
      <c r="J21" s="344">
        <v>1</v>
      </c>
      <c r="K21" s="598">
        <v>14</v>
      </c>
      <c r="L21" s="345">
        <v>5</v>
      </c>
      <c r="M21" s="600">
        <v>14</v>
      </c>
      <c r="N21" s="345">
        <v>5</v>
      </c>
      <c r="O21" s="600">
        <v>8</v>
      </c>
      <c r="P21" s="599">
        <v>4</v>
      </c>
      <c r="Q21" s="144">
        <v>15</v>
      </c>
      <c r="R21" s="344">
        <v>4</v>
      </c>
      <c r="S21" s="602">
        <v>14</v>
      </c>
      <c r="T21" s="345">
        <v>5</v>
      </c>
      <c r="U21" s="604"/>
      <c r="V21" s="605"/>
      <c r="W21" s="604"/>
      <c r="X21" s="603"/>
      <c r="Y21" s="604"/>
      <c r="Z21" s="603"/>
      <c r="AA21" s="604"/>
      <c r="AB21" s="607"/>
      <c r="AC21" s="381">
        <v>14</v>
      </c>
      <c r="AD21" s="382">
        <v>5</v>
      </c>
      <c r="AE21" s="383">
        <v>6</v>
      </c>
      <c r="AF21" s="345">
        <v>6</v>
      </c>
      <c r="AG21" s="383"/>
      <c r="AH21" s="382"/>
      <c r="AI21" s="383">
        <v>10</v>
      </c>
      <c r="AJ21" s="382">
        <v>2</v>
      </c>
      <c r="AK21" s="383">
        <v>6</v>
      </c>
      <c r="AL21" s="382">
        <v>1</v>
      </c>
      <c r="AM21" s="163"/>
      <c r="AN21" s="164"/>
      <c r="AO21" s="163"/>
      <c r="AP21" s="164"/>
      <c r="AQ21" s="149"/>
      <c r="AR21" s="149"/>
    </row>
    <row r="22" spans="1:44" s="148" customFormat="1" ht="12" customHeight="1">
      <c r="A22" s="519">
        <v>18</v>
      </c>
      <c r="B22" s="154" t="s">
        <v>233</v>
      </c>
      <c r="C22" s="248" t="s">
        <v>145</v>
      </c>
      <c r="D22" s="10">
        <f t="shared" si="0"/>
        <v>25</v>
      </c>
      <c r="E22" s="31">
        <f>SUM(P22+Z22+AF22+AJ22)</f>
        <v>21</v>
      </c>
      <c r="F22" s="299">
        <f>SUM(J22)</f>
        <v>4</v>
      </c>
      <c r="G22" s="53">
        <v>0</v>
      </c>
      <c r="H22" s="13">
        <v>0</v>
      </c>
      <c r="I22" s="11">
        <v>8</v>
      </c>
      <c r="J22" s="339">
        <v>4</v>
      </c>
      <c r="K22" s="571"/>
      <c r="L22" s="530"/>
      <c r="M22" s="529"/>
      <c r="N22" s="530"/>
      <c r="O22" s="529">
        <v>5</v>
      </c>
      <c r="P22" s="337">
        <v>7</v>
      </c>
      <c r="Q22" s="16"/>
      <c r="R22" s="102"/>
      <c r="S22" s="544"/>
      <c r="T22" s="601"/>
      <c r="U22" s="547"/>
      <c r="V22" s="545"/>
      <c r="W22" s="547"/>
      <c r="X22" s="601"/>
      <c r="Y22" s="547">
        <v>5</v>
      </c>
      <c r="Z22" s="337">
        <v>7</v>
      </c>
      <c r="AA22" s="547"/>
      <c r="AB22" s="608"/>
      <c r="AC22" s="377"/>
      <c r="AD22" s="380"/>
      <c r="AE22" s="379">
        <v>9</v>
      </c>
      <c r="AF22" s="337">
        <v>3</v>
      </c>
      <c r="AG22" s="379"/>
      <c r="AH22" s="380"/>
      <c r="AI22" s="379">
        <v>8</v>
      </c>
      <c r="AJ22" s="337">
        <v>4</v>
      </c>
      <c r="AK22" s="383">
        <v>6</v>
      </c>
      <c r="AL22" s="382">
        <v>1</v>
      </c>
      <c r="AM22" s="30"/>
      <c r="AN22" s="21"/>
      <c r="AO22" s="30"/>
      <c r="AP22" s="21"/>
    </row>
    <row r="23" spans="1:44" s="148" customFormat="1" ht="12" customHeight="1">
      <c r="A23" s="519">
        <v>19</v>
      </c>
      <c r="B23" s="35" t="s">
        <v>317</v>
      </c>
      <c r="C23" s="204" t="s">
        <v>30</v>
      </c>
      <c r="D23" s="10">
        <f t="shared" si="0"/>
        <v>21</v>
      </c>
      <c r="E23" s="31">
        <f>SUM(T23+V23+AD23+AH23)</f>
        <v>21</v>
      </c>
      <c r="F23" s="299">
        <v>0</v>
      </c>
      <c r="G23" s="53"/>
      <c r="H23" s="13"/>
      <c r="I23" s="11"/>
      <c r="J23" s="12"/>
      <c r="K23" s="571"/>
      <c r="L23" s="530"/>
      <c r="M23" s="529"/>
      <c r="N23" s="530"/>
      <c r="O23" s="529"/>
      <c r="P23" s="530"/>
      <c r="Q23" s="15"/>
      <c r="R23" s="102"/>
      <c r="S23" s="544">
        <v>12</v>
      </c>
      <c r="T23" s="337">
        <v>7</v>
      </c>
      <c r="U23" s="547">
        <v>16</v>
      </c>
      <c r="V23" s="342">
        <v>3</v>
      </c>
      <c r="W23" s="547"/>
      <c r="X23" s="601"/>
      <c r="Y23" s="547"/>
      <c r="Z23" s="601"/>
      <c r="AA23" s="604">
        <v>3</v>
      </c>
      <c r="AB23" s="607">
        <v>4</v>
      </c>
      <c r="AC23" s="377">
        <v>11</v>
      </c>
      <c r="AD23" s="337">
        <v>8</v>
      </c>
      <c r="AE23" s="448">
        <v>11</v>
      </c>
      <c r="AF23" s="380">
        <v>1</v>
      </c>
      <c r="AG23" s="379">
        <v>16</v>
      </c>
      <c r="AH23" s="337">
        <v>3</v>
      </c>
      <c r="AI23" s="379"/>
      <c r="AJ23" s="380"/>
      <c r="AK23" s="379">
        <v>3</v>
      </c>
      <c r="AL23" s="380">
        <v>4</v>
      </c>
      <c r="AM23" s="30"/>
      <c r="AN23" s="21"/>
      <c r="AO23" s="30"/>
      <c r="AP23" s="21"/>
    </row>
    <row r="24" spans="1:44" s="149" customFormat="1" ht="13.15" customHeight="1">
      <c r="A24" s="519">
        <v>20</v>
      </c>
      <c r="B24" s="243" t="s">
        <v>281</v>
      </c>
      <c r="C24" s="200" t="s">
        <v>99</v>
      </c>
      <c r="D24" s="10">
        <f t="shared" si="0"/>
        <v>19</v>
      </c>
      <c r="E24" s="31">
        <f>SUM(L24+N24+T24+AH24)</f>
        <v>16</v>
      </c>
      <c r="F24" s="299">
        <f>SUM(R24)</f>
        <v>3</v>
      </c>
      <c r="G24" s="241"/>
      <c r="H24" s="161"/>
      <c r="I24" s="160"/>
      <c r="J24" s="218"/>
      <c r="K24" s="598">
        <v>16</v>
      </c>
      <c r="L24" s="345">
        <v>3</v>
      </c>
      <c r="M24" s="600">
        <v>15</v>
      </c>
      <c r="N24" s="345">
        <v>4</v>
      </c>
      <c r="O24" s="600">
        <v>10</v>
      </c>
      <c r="P24" s="599">
        <v>2</v>
      </c>
      <c r="Q24" s="144">
        <v>16</v>
      </c>
      <c r="R24" s="344">
        <v>3</v>
      </c>
      <c r="S24" s="602">
        <v>16</v>
      </c>
      <c r="T24" s="345">
        <v>3</v>
      </c>
      <c r="U24" s="604">
        <v>18</v>
      </c>
      <c r="V24" s="605">
        <v>1</v>
      </c>
      <c r="W24" s="604"/>
      <c r="X24" s="603"/>
      <c r="Y24" s="604"/>
      <c r="Z24" s="603"/>
      <c r="AA24" s="604"/>
      <c r="AB24" s="607"/>
      <c r="AC24" s="381">
        <v>16</v>
      </c>
      <c r="AD24" s="382">
        <v>3</v>
      </c>
      <c r="AE24" s="383"/>
      <c r="AF24" s="382"/>
      <c r="AG24" s="383">
        <v>13</v>
      </c>
      <c r="AH24" s="345">
        <v>6</v>
      </c>
      <c r="AI24" s="383">
        <v>9</v>
      </c>
      <c r="AJ24" s="382">
        <v>3</v>
      </c>
      <c r="AK24" s="383"/>
      <c r="AL24" s="382"/>
      <c r="AM24" s="163"/>
      <c r="AN24" s="164"/>
      <c r="AO24" s="163"/>
      <c r="AP24" s="164"/>
    </row>
    <row r="25" spans="1:44" s="149" customFormat="1" ht="13.15" customHeight="1">
      <c r="A25" s="519">
        <v>21</v>
      </c>
      <c r="B25" s="243" t="s">
        <v>289</v>
      </c>
      <c r="C25" s="200" t="s">
        <v>31</v>
      </c>
      <c r="D25" s="10">
        <f t="shared" si="0"/>
        <v>19</v>
      </c>
      <c r="E25" s="31">
        <f>SUM(N25+X25+Z25+AD25)</f>
        <v>18</v>
      </c>
      <c r="F25" s="299">
        <f>SUM(R25)</f>
        <v>1</v>
      </c>
      <c r="G25" s="241"/>
      <c r="H25" s="161"/>
      <c r="I25" s="160"/>
      <c r="J25" s="218"/>
      <c r="K25" s="598">
        <v>17</v>
      </c>
      <c r="L25" s="599">
        <v>2</v>
      </c>
      <c r="M25" s="600">
        <v>16</v>
      </c>
      <c r="N25" s="345">
        <v>3</v>
      </c>
      <c r="O25" s="600"/>
      <c r="P25" s="599"/>
      <c r="Q25" s="144">
        <v>18</v>
      </c>
      <c r="R25" s="344">
        <v>1</v>
      </c>
      <c r="S25" s="602"/>
      <c r="T25" s="603"/>
      <c r="U25" s="604"/>
      <c r="V25" s="605"/>
      <c r="W25" s="604">
        <v>16</v>
      </c>
      <c r="X25" s="345">
        <v>3</v>
      </c>
      <c r="Y25" s="604">
        <v>7</v>
      </c>
      <c r="Z25" s="345">
        <v>5</v>
      </c>
      <c r="AA25" s="604">
        <v>4</v>
      </c>
      <c r="AB25" s="607">
        <v>3</v>
      </c>
      <c r="AC25" s="381">
        <v>12</v>
      </c>
      <c r="AD25" s="345">
        <v>7</v>
      </c>
      <c r="AE25" s="383"/>
      <c r="AF25" s="382"/>
      <c r="AG25" s="383">
        <v>18</v>
      </c>
      <c r="AH25" s="382">
        <v>1</v>
      </c>
      <c r="AI25" s="383">
        <v>11</v>
      </c>
      <c r="AJ25" s="382">
        <v>1</v>
      </c>
      <c r="AK25" s="383">
        <v>5</v>
      </c>
      <c r="AL25" s="382">
        <v>2</v>
      </c>
      <c r="AM25" s="163"/>
      <c r="AN25" s="164"/>
      <c r="AO25" s="163"/>
      <c r="AP25" s="164"/>
    </row>
    <row r="26" spans="1:44" s="148" customFormat="1" ht="12" customHeight="1">
      <c r="A26" s="519">
        <v>22</v>
      </c>
      <c r="B26" s="243" t="s">
        <v>315</v>
      </c>
      <c r="C26" s="200" t="s">
        <v>45</v>
      </c>
      <c r="D26" s="10">
        <f t="shared" si="0"/>
        <v>19</v>
      </c>
      <c r="E26" s="31">
        <f>SUM(V26+X26+AF26+AJ26)</f>
        <v>19</v>
      </c>
      <c r="F26" s="299">
        <v>0</v>
      </c>
      <c r="G26" s="241"/>
      <c r="H26" s="161"/>
      <c r="I26" s="160"/>
      <c r="J26" s="218"/>
      <c r="K26" s="598"/>
      <c r="L26" s="599"/>
      <c r="M26" s="600"/>
      <c r="N26" s="599"/>
      <c r="O26" s="600"/>
      <c r="P26" s="599"/>
      <c r="Q26" s="144"/>
      <c r="R26" s="226"/>
      <c r="S26" s="602"/>
      <c r="T26" s="603"/>
      <c r="U26" s="604">
        <v>14</v>
      </c>
      <c r="V26" s="346">
        <v>5</v>
      </c>
      <c r="W26" s="604">
        <v>15</v>
      </c>
      <c r="X26" s="345">
        <v>4</v>
      </c>
      <c r="Y26" s="604">
        <v>10</v>
      </c>
      <c r="Z26" s="603">
        <v>2</v>
      </c>
      <c r="AA26" s="604">
        <v>5</v>
      </c>
      <c r="AB26" s="607">
        <v>2</v>
      </c>
      <c r="AC26" s="381"/>
      <c r="AD26" s="382"/>
      <c r="AE26" s="383">
        <v>7</v>
      </c>
      <c r="AF26" s="345">
        <v>5</v>
      </c>
      <c r="AG26" s="383">
        <v>17</v>
      </c>
      <c r="AH26" s="382">
        <v>2</v>
      </c>
      <c r="AI26" s="383">
        <v>7</v>
      </c>
      <c r="AJ26" s="345">
        <v>5</v>
      </c>
      <c r="AK26" s="383"/>
      <c r="AL26" s="382"/>
      <c r="AM26" s="163"/>
      <c r="AN26" s="164"/>
      <c r="AO26" s="163"/>
      <c r="AP26" s="164"/>
      <c r="AQ26" s="149"/>
      <c r="AR26" s="149"/>
    </row>
    <row r="27" spans="1:44" s="148" customFormat="1" ht="12" customHeight="1">
      <c r="A27" s="519">
        <v>23</v>
      </c>
      <c r="B27" s="154" t="s">
        <v>234</v>
      </c>
      <c r="C27" s="248" t="s">
        <v>42</v>
      </c>
      <c r="D27" s="10">
        <f t="shared" si="0"/>
        <v>18</v>
      </c>
      <c r="E27" s="31">
        <f>SUM(V27+AF27+AH27+AJ27)</f>
        <v>15</v>
      </c>
      <c r="F27" s="299">
        <f>SUM(J27)</f>
        <v>3</v>
      </c>
      <c r="G27" s="53">
        <v>0</v>
      </c>
      <c r="H27" s="13">
        <v>0</v>
      </c>
      <c r="I27" s="11">
        <v>9</v>
      </c>
      <c r="J27" s="339">
        <v>3</v>
      </c>
      <c r="K27" s="571"/>
      <c r="L27" s="530"/>
      <c r="M27" s="529"/>
      <c r="N27" s="530"/>
      <c r="O27" s="529">
        <v>11</v>
      </c>
      <c r="P27" s="530">
        <v>1</v>
      </c>
      <c r="Q27" s="16"/>
      <c r="R27" s="102"/>
      <c r="S27" s="544"/>
      <c r="T27" s="601"/>
      <c r="U27" s="547">
        <v>17</v>
      </c>
      <c r="V27" s="342">
        <v>2</v>
      </c>
      <c r="W27" s="547">
        <v>19</v>
      </c>
      <c r="X27" s="601">
        <v>1</v>
      </c>
      <c r="Y27" s="547"/>
      <c r="Z27" s="601"/>
      <c r="AA27" s="547"/>
      <c r="AB27" s="608"/>
      <c r="AC27" s="377"/>
      <c r="AD27" s="380"/>
      <c r="AE27" s="379">
        <v>10</v>
      </c>
      <c r="AF27" s="337">
        <v>2</v>
      </c>
      <c r="AG27" s="379">
        <v>14</v>
      </c>
      <c r="AH27" s="337">
        <v>5</v>
      </c>
      <c r="AI27" s="379">
        <v>6</v>
      </c>
      <c r="AJ27" s="337">
        <v>6</v>
      </c>
      <c r="AK27" s="379"/>
      <c r="AL27" s="380"/>
      <c r="AM27" s="30"/>
      <c r="AN27" s="21"/>
      <c r="AO27" s="30"/>
      <c r="AP27" s="21"/>
    </row>
    <row r="28" spans="1:44" s="148" customFormat="1" ht="12" customHeight="1">
      <c r="A28" s="519">
        <v>24</v>
      </c>
      <c r="B28" s="152" t="s">
        <v>323</v>
      </c>
      <c r="C28" s="199" t="s">
        <v>134</v>
      </c>
      <c r="D28" s="10">
        <f t="shared" si="0"/>
        <v>12</v>
      </c>
      <c r="E28" s="31">
        <f>SUM(Z28+AF28+AJ28)</f>
        <v>12</v>
      </c>
      <c r="F28" s="299">
        <v>0</v>
      </c>
      <c r="G28" s="53"/>
      <c r="H28" s="13"/>
      <c r="I28" s="11"/>
      <c r="J28" s="12"/>
      <c r="K28" s="101"/>
      <c r="L28" s="15"/>
      <c r="M28" s="16"/>
      <c r="N28" s="15"/>
      <c r="O28" s="16"/>
      <c r="P28" s="15"/>
      <c r="Q28" s="15"/>
      <c r="R28" s="102"/>
      <c r="S28" s="544"/>
      <c r="T28" s="601"/>
      <c r="U28" s="547"/>
      <c r="V28" s="545"/>
      <c r="W28" s="547"/>
      <c r="X28" s="601"/>
      <c r="Y28" s="547">
        <v>10</v>
      </c>
      <c r="Z28" s="337">
        <v>2</v>
      </c>
      <c r="AA28" s="604">
        <v>5</v>
      </c>
      <c r="AB28" s="607">
        <v>2</v>
      </c>
      <c r="AC28" s="377"/>
      <c r="AD28" s="380"/>
      <c r="AE28" s="383">
        <v>7</v>
      </c>
      <c r="AF28" s="345">
        <v>5</v>
      </c>
      <c r="AG28" s="379"/>
      <c r="AH28" s="380"/>
      <c r="AI28" s="379">
        <v>7</v>
      </c>
      <c r="AJ28" s="337">
        <v>5</v>
      </c>
      <c r="AK28" s="379"/>
      <c r="AL28" s="380"/>
      <c r="AM28" s="30"/>
      <c r="AN28" s="21"/>
      <c r="AO28" s="20"/>
      <c r="AP28" s="21"/>
    </row>
    <row r="29" spans="1:44" s="149" customFormat="1" ht="13.15" customHeight="1">
      <c r="A29" s="519">
        <v>25</v>
      </c>
      <c r="B29" s="154" t="s">
        <v>230</v>
      </c>
      <c r="C29" s="248" t="s">
        <v>48</v>
      </c>
      <c r="D29" s="10">
        <f t="shared" si="0"/>
        <v>10</v>
      </c>
      <c r="E29" s="31">
        <f>SUM(T29)</f>
        <v>2</v>
      </c>
      <c r="F29" s="299">
        <f>SUM(H29+J29)</f>
        <v>8</v>
      </c>
      <c r="G29" s="53">
        <v>16</v>
      </c>
      <c r="H29" s="338">
        <v>3</v>
      </c>
      <c r="I29" s="11">
        <v>7</v>
      </c>
      <c r="J29" s="339">
        <v>5</v>
      </c>
      <c r="K29" s="571"/>
      <c r="L29" s="530"/>
      <c r="M29" s="529"/>
      <c r="N29" s="530"/>
      <c r="O29" s="529"/>
      <c r="P29" s="530"/>
      <c r="Q29" s="16"/>
      <c r="R29" s="102"/>
      <c r="S29" s="544">
        <v>17</v>
      </c>
      <c r="T29" s="337">
        <v>2</v>
      </c>
      <c r="U29" s="547"/>
      <c r="V29" s="545"/>
      <c r="W29" s="547"/>
      <c r="X29" s="601"/>
      <c r="Y29" s="547"/>
      <c r="Z29" s="601"/>
      <c r="AA29" s="604">
        <v>4</v>
      </c>
      <c r="AB29" s="607">
        <v>3</v>
      </c>
      <c r="AC29" s="377"/>
      <c r="AD29" s="380"/>
      <c r="AE29" s="379"/>
      <c r="AF29" s="380"/>
      <c r="AG29" s="379"/>
      <c r="AH29" s="380"/>
      <c r="AI29" s="379"/>
      <c r="AJ29" s="380"/>
      <c r="AK29" s="383">
        <v>5</v>
      </c>
      <c r="AL29" s="382">
        <v>2</v>
      </c>
      <c r="AM29" s="30"/>
      <c r="AN29" s="21"/>
      <c r="AO29" s="30"/>
      <c r="AP29" s="21"/>
      <c r="AQ29" s="148"/>
      <c r="AR29" s="148"/>
    </row>
    <row r="30" spans="1:44" s="149" customFormat="1" ht="13.15" customHeight="1">
      <c r="A30" s="519">
        <v>26</v>
      </c>
      <c r="B30" s="154" t="s">
        <v>231</v>
      </c>
      <c r="C30" s="248" t="s">
        <v>48</v>
      </c>
      <c r="D30" s="10">
        <f t="shared" si="0"/>
        <v>7</v>
      </c>
      <c r="E30" s="31">
        <v>0</v>
      </c>
      <c r="F30" s="299">
        <f>SUM(H30+J30+R30)</f>
        <v>7</v>
      </c>
      <c r="G30" s="53">
        <v>17</v>
      </c>
      <c r="H30" s="338">
        <v>2</v>
      </c>
      <c r="I30" s="11">
        <v>7</v>
      </c>
      <c r="J30" s="339">
        <v>5</v>
      </c>
      <c r="K30" s="571"/>
      <c r="L30" s="530"/>
      <c r="M30" s="529"/>
      <c r="N30" s="530"/>
      <c r="O30" s="529"/>
      <c r="P30" s="530"/>
      <c r="Q30" s="16"/>
      <c r="R30" s="102"/>
      <c r="S30" s="544"/>
      <c r="T30" s="601"/>
      <c r="U30" s="547"/>
      <c r="V30" s="545"/>
      <c r="W30" s="547"/>
      <c r="X30" s="601"/>
      <c r="Y30" s="547"/>
      <c r="Z30" s="601"/>
      <c r="AA30" s="604">
        <v>4</v>
      </c>
      <c r="AB30" s="607">
        <v>3</v>
      </c>
      <c r="AC30" s="377"/>
      <c r="AD30" s="380"/>
      <c r="AE30" s="379"/>
      <c r="AF30" s="380"/>
      <c r="AG30" s="379"/>
      <c r="AH30" s="380"/>
      <c r="AI30" s="379"/>
      <c r="AJ30" s="380"/>
      <c r="AK30" s="383">
        <v>5</v>
      </c>
      <c r="AL30" s="382">
        <v>2</v>
      </c>
      <c r="AM30" s="30"/>
      <c r="AN30" s="21"/>
      <c r="AO30" s="30"/>
      <c r="AP30" s="21"/>
      <c r="AQ30" s="148"/>
      <c r="AR30" s="148"/>
    </row>
    <row r="31" spans="1:44" s="149" customFormat="1" ht="13.15" customHeight="1">
      <c r="A31" s="519">
        <v>27</v>
      </c>
      <c r="B31" s="154" t="s">
        <v>235</v>
      </c>
      <c r="C31" s="248" t="s">
        <v>45</v>
      </c>
      <c r="D31" s="10">
        <f t="shared" si="0"/>
        <v>7</v>
      </c>
      <c r="E31" s="31">
        <f>SUM(L31+P31+Z31)</f>
        <v>5</v>
      </c>
      <c r="F31" s="299">
        <f>SUM(J31)</f>
        <v>2</v>
      </c>
      <c r="G31" s="53">
        <v>0</v>
      </c>
      <c r="H31" s="13">
        <v>0</v>
      </c>
      <c r="I31" s="11">
        <v>10</v>
      </c>
      <c r="J31" s="339">
        <v>2</v>
      </c>
      <c r="K31" s="571">
        <v>18</v>
      </c>
      <c r="L31" s="337">
        <v>1</v>
      </c>
      <c r="M31" s="529"/>
      <c r="N31" s="530"/>
      <c r="O31" s="529">
        <v>9</v>
      </c>
      <c r="P31" s="337">
        <v>3</v>
      </c>
      <c r="Q31" s="16"/>
      <c r="R31" s="102"/>
      <c r="S31" s="544"/>
      <c r="T31" s="601"/>
      <c r="U31" s="547"/>
      <c r="V31" s="545"/>
      <c r="W31" s="547"/>
      <c r="X31" s="601"/>
      <c r="Y31" s="547">
        <v>11</v>
      </c>
      <c r="Z31" s="337">
        <v>1</v>
      </c>
      <c r="AA31" s="604">
        <v>5</v>
      </c>
      <c r="AB31" s="607">
        <v>2</v>
      </c>
      <c r="AC31" s="377"/>
      <c r="AD31" s="380"/>
      <c r="AE31" s="379"/>
      <c r="AF31" s="380"/>
      <c r="AG31" s="379"/>
      <c r="AH31" s="380"/>
      <c r="AI31" s="379"/>
      <c r="AJ31" s="380"/>
      <c r="AK31" s="379"/>
      <c r="AL31" s="380"/>
      <c r="AM31" s="30"/>
      <c r="AN31" s="21"/>
      <c r="AO31" s="30"/>
      <c r="AP31" s="21"/>
      <c r="AQ31" s="148"/>
      <c r="AR31" s="148"/>
    </row>
    <row r="32" spans="1:44" s="148" customFormat="1" ht="12" customHeight="1">
      <c r="A32" s="519">
        <v>28</v>
      </c>
      <c r="B32" s="243" t="s">
        <v>236</v>
      </c>
      <c r="C32" s="200" t="s">
        <v>37</v>
      </c>
      <c r="D32" s="10">
        <f t="shared" si="0"/>
        <v>5</v>
      </c>
      <c r="E32" s="31">
        <f>SUM(P32)</f>
        <v>4</v>
      </c>
      <c r="F32" s="299">
        <f>SUM(J32)</f>
        <v>1</v>
      </c>
      <c r="G32" s="241">
        <v>0</v>
      </c>
      <c r="H32" s="161">
        <v>0</v>
      </c>
      <c r="I32" s="160">
        <v>11</v>
      </c>
      <c r="J32" s="344">
        <v>1</v>
      </c>
      <c r="K32" s="598"/>
      <c r="L32" s="599"/>
      <c r="M32" s="600"/>
      <c r="N32" s="599"/>
      <c r="O32" s="600">
        <v>8</v>
      </c>
      <c r="P32" s="345">
        <v>4</v>
      </c>
      <c r="Q32" s="144"/>
      <c r="R32" s="226"/>
      <c r="S32" s="602"/>
      <c r="T32" s="603"/>
      <c r="U32" s="604"/>
      <c r="V32" s="605"/>
      <c r="W32" s="604"/>
      <c r="X32" s="603"/>
      <c r="Y32" s="604"/>
      <c r="Z32" s="603"/>
      <c r="AA32" s="604"/>
      <c r="AB32" s="607"/>
      <c r="AC32" s="381"/>
      <c r="AD32" s="382"/>
      <c r="AE32" s="383"/>
      <c r="AF32" s="382"/>
      <c r="AG32" s="383"/>
      <c r="AH32" s="382"/>
      <c r="AI32" s="383"/>
      <c r="AJ32" s="382"/>
      <c r="AK32" s="383">
        <v>6</v>
      </c>
      <c r="AL32" s="382">
        <v>1</v>
      </c>
      <c r="AM32" s="163"/>
      <c r="AN32" s="164"/>
      <c r="AO32" s="163"/>
      <c r="AP32" s="164"/>
      <c r="AQ32" s="149"/>
      <c r="AR32" s="149"/>
    </row>
    <row r="33" spans="1:42" s="149" customFormat="1" ht="13.15" customHeight="1">
      <c r="A33" s="519">
        <v>29</v>
      </c>
      <c r="B33" s="243" t="s">
        <v>280</v>
      </c>
      <c r="C33" s="200" t="s">
        <v>34</v>
      </c>
      <c r="D33" s="10">
        <f t="shared" si="0"/>
        <v>5</v>
      </c>
      <c r="E33" s="31">
        <f>SUM(P33+AJ33)</f>
        <v>5</v>
      </c>
      <c r="F33" s="299">
        <v>0</v>
      </c>
      <c r="G33" s="241"/>
      <c r="H33" s="161"/>
      <c r="I33" s="160"/>
      <c r="J33" s="218"/>
      <c r="K33" s="598"/>
      <c r="L33" s="599"/>
      <c r="M33" s="600"/>
      <c r="N33" s="599"/>
      <c r="O33" s="600">
        <v>10</v>
      </c>
      <c r="P33" s="345">
        <v>2</v>
      </c>
      <c r="Q33" s="144"/>
      <c r="R33" s="226"/>
      <c r="S33" s="602"/>
      <c r="T33" s="603"/>
      <c r="U33" s="604"/>
      <c r="V33" s="605"/>
      <c r="W33" s="604"/>
      <c r="X33" s="603"/>
      <c r="Y33" s="604"/>
      <c r="Z33" s="603"/>
      <c r="AA33" s="604"/>
      <c r="AB33" s="607"/>
      <c r="AC33" s="381"/>
      <c r="AD33" s="382"/>
      <c r="AE33" s="383"/>
      <c r="AF33" s="382"/>
      <c r="AG33" s="383"/>
      <c r="AH33" s="382"/>
      <c r="AI33" s="383">
        <v>9</v>
      </c>
      <c r="AJ33" s="345">
        <v>3</v>
      </c>
      <c r="AK33" s="383"/>
      <c r="AL33" s="382"/>
      <c r="AM33" s="163"/>
      <c r="AN33" s="164"/>
      <c r="AO33" s="163"/>
      <c r="AP33" s="164"/>
    </row>
    <row r="34" spans="1:42" s="148" customFormat="1" ht="12" customHeight="1">
      <c r="A34" s="519">
        <v>30</v>
      </c>
      <c r="B34" s="152" t="s">
        <v>318</v>
      </c>
      <c r="C34" s="199" t="s">
        <v>40</v>
      </c>
      <c r="D34" s="10">
        <f t="shared" si="0"/>
        <v>4</v>
      </c>
      <c r="E34" s="31">
        <f>SUM(Z34)</f>
        <v>4</v>
      </c>
      <c r="F34" s="299">
        <v>0</v>
      </c>
      <c r="G34" s="53"/>
      <c r="H34" s="13"/>
      <c r="I34" s="11"/>
      <c r="J34" s="12"/>
      <c r="K34" s="571"/>
      <c r="L34" s="530"/>
      <c r="M34" s="529"/>
      <c r="N34" s="530"/>
      <c r="O34" s="529"/>
      <c r="P34" s="530"/>
      <c r="Q34" s="15"/>
      <c r="R34" s="102"/>
      <c r="S34" s="544"/>
      <c r="T34" s="601"/>
      <c r="U34" s="547"/>
      <c r="V34" s="545"/>
      <c r="W34" s="547"/>
      <c r="X34" s="601"/>
      <c r="Y34" s="547">
        <v>8</v>
      </c>
      <c r="Z34" s="337">
        <v>4</v>
      </c>
      <c r="AA34" s="547">
        <v>6</v>
      </c>
      <c r="AB34" s="606">
        <v>1</v>
      </c>
      <c r="AC34" s="377"/>
      <c r="AD34" s="380"/>
      <c r="AE34" s="379"/>
      <c r="AF34" s="380"/>
      <c r="AG34" s="379"/>
      <c r="AH34" s="380"/>
      <c r="AI34" s="379"/>
      <c r="AJ34" s="380"/>
      <c r="AK34" s="379"/>
      <c r="AL34" s="380"/>
      <c r="AM34" s="30"/>
      <c r="AN34" s="21"/>
      <c r="AO34" s="20"/>
      <c r="AP34" s="21"/>
    </row>
    <row r="35" spans="1:42" s="148" customFormat="1" ht="12" customHeight="1">
      <c r="A35" s="519">
        <v>31</v>
      </c>
      <c r="B35" s="35" t="s">
        <v>316</v>
      </c>
      <c r="C35" s="204" t="s">
        <v>145</v>
      </c>
      <c r="D35" s="10">
        <f t="shared" si="0"/>
        <v>2</v>
      </c>
      <c r="E35" s="31">
        <f>SUM(X35)</f>
        <v>2</v>
      </c>
      <c r="F35" s="299">
        <v>0</v>
      </c>
      <c r="G35" s="53"/>
      <c r="H35" s="13"/>
      <c r="I35" s="11"/>
      <c r="J35" s="12"/>
      <c r="K35" s="571"/>
      <c r="L35" s="530"/>
      <c r="M35" s="529"/>
      <c r="N35" s="530"/>
      <c r="O35" s="529"/>
      <c r="P35" s="530"/>
      <c r="Q35" s="15"/>
      <c r="R35" s="102"/>
      <c r="S35" s="544"/>
      <c r="T35" s="601"/>
      <c r="U35" s="547"/>
      <c r="V35" s="545"/>
      <c r="W35" s="547">
        <v>17</v>
      </c>
      <c r="X35" s="337">
        <v>2</v>
      </c>
      <c r="Y35" s="547"/>
      <c r="Z35" s="601"/>
      <c r="AA35" s="547"/>
      <c r="AB35" s="549"/>
      <c r="AC35" s="377"/>
      <c r="AD35" s="380"/>
      <c r="AE35" s="379"/>
      <c r="AF35" s="380"/>
      <c r="AG35" s="379"/>
      <c r="AH35" s="380"/>
      <c r="AI35" s="379"/>
      <c r="AJ35" s="380"/>
      <c r="AK35" s="383">
        <v>6</v>
      </c>
      <c r="AL35" s="382">
        <v>1</v>
      </c>
      <c r="AM35" s="30"/>
      <c r="AN35" s="21"/>
      <c r="AO35" s="20"/>
      <c r="AP35" s="21"/>
    </row>
    <row r="36" spans="1:42" s="148" customFormat="1" ht="12" customHeight="1">
      <c r="A36" s="519">
        <v>32</v>
      </c>
      <c r="B36" s="152" t="s">
        <v>322</v>
      </c>
      <c r="C36" s="199" t="s">
        <v>30</v>
      </c>
      <c r="D36" s="10">
        <f t="shared" si="0"/>
        <v>1</v>
      </c>
      <c r="E36" s="31">
        <v>1</v>
      </c>
      <c r="F36" s="299">
        <v>0</v>
      </c>
      <c r="G36" s="53"/>
      <c r="H36" s="13"/>
      <c r="I36" s="11"/>
      <c r="J36" s="12"/>
      <c r="K36" s="101"/>
      <c r="L36" s="15"/>
      <c r="M36" s="16"/>
      <c r="N36" s="15"/>
      <c r="O36" s="16"/>
      <c r="P36" s="15"/>
      <c r="Q36" s="15"/>
      <c r="R36" s="102"/>
      <c r="S36" s="544"/>
      <c r="T36" s="601"/>
      <c r="U36" s="547"/>
      <c r="V36" s="545"/>
      <c r="W36" s="547"/>
      <c r="X36" s="601"/>
      <c r="Y36" s="547"/>
      <c r="Z36" s="601"/>
      <c r="AA36" s="604">
        <v>3</v>
      </c>
      <c r="AB36" s="607">
        <v>4</v>
      </c>
      <c r="AC36" s="377"/>
      <c r="AD36" s="380"/>
      <c r="AE36" s="379">
        <v>11</v>
      </c>
      <c r="AF36" s="337">
        <v>1</v>
      </c>
      <c r="AG36" s="379"/>
      <c r="AH36" s="380"/>
      <c r="AI36" s="379"/>
      <c r="AJ36" s="380"/>
      <c r="AK36" s="379">
        <v>3</v>
      </c>
      <c r="AL36" s="380">
        <v>4</v>
      </c>
      <c r="AM36" s="30"/>
      <c r="AN36" s="21"/>
      <c r="AO36" s="20"/>
      <c r="AP36" s="21"/>
    </row>
    <row r="37" spans="1:42" s="148" customFormat="1" ht="12" customHeight="1">
      <c r="A37" s="519"/>
      <c r="B37" s="8"/>
      <c r="C37" s="199"/>
      <c r="D37" s="10"/>
      <c r="E37" s="31"/>
      <c r="F37" s="99"/>
      <c r="G37" s="53"/>
      <c r="H37" s="13"/>
      <c r="I37" s="11"/>
      <c r="J37" s="12"/>
      <c r="K37" s="101"/>
      <c r="L37" s="15"/>
      <c r="M37" s="16"/>
      <c r="N37" s="15"/>
      <c r="O37" s="16"/>
      <c r="P37" s="15"/>
      <c r="Q37" s="15"/>
      <c r="R37" s="102"/>
      <c r="S37" s="544"/>
      <c r="T37" s="601"/>
      <c r="U37" s="547"/>
      <c r="V37" s="545"/>
      <c r="W37" s="547"/>
      <c r="X37" s="601"/>
      <c r="Y37" s="547"/>
      <c r="Z37" s="601"/>
      <c r="AA37" s="547"/>
      <c r="AB37" s="549"/>
      <c r="AC37" s="377"/>
      <c r="AD37" s="380"/>
      <c r="AE37" s="379"/>
      <c r="AF37" s="380"/>
      <c r="AG37" s="379"/>
      <c r="AH37" s="380"/>
      <c r="AI37" s="379"/>
      <c r="AJ37" s="380"/>
      <c r="AK37" s="379"/>
      <c r="AL37" s="380"/>
      <c r="AM37" s="30"/>
      <c r="AN37" s="21"/>
      <c r="AO37" s="20"/>
      <c r="AP37" s="21"/>
    </row>
    <row r="38" spans="1:42" s="148" customFormat="1" ht="12" customHeight="1" thickBot="1">
      <c r="A38" s="519"/>
      <c r="B38" s="207"/>
      <c r="C38" s="298"/>
      <c r="D38" s="212"/>
      <c r="E38" s="36"/>
      <c r="F38" s="289"/>
      <c r="G38" s="219"/>
      <c r="H38" s="45"/>
      <c r="I38" s="27"/>
      <c r="J38" s="46"/>
      <c r="K38" s="227"/>
      <c r="L38" s="26"/>
      <c r="M38" s="25"/>
      <c r="N38" s="26"/>
      <c r="O38" s="25"/>
      <c r="P38" s="26"/>
      <c r="Q38" s="26"/>
      <c r="R38" s="280"/>
      <c r="S38" s="611"/>
      <c r="T38" s="612"/>
      <c r="U38" s="613"/>
      <c r="V38" s="614"/>
      <c r="W38" s="613"/>
      <c r="X38" s="612"/>
      <c r="Y38" s="613"/>
      <c r="Z38" s="612"/>
      <c r="AA38" s="613"/>
      <c r="AB38" s="615"/>
      <c r="AC38" s="377"/>
      <c r="AD38" s="380"/>
      <c r="AE38" s="379"/>
      <c r="AF38" s="380"/>
      <c r="AG38" s="379"/>
      <c r="AH38" s="380"/>
      <c r="AI38" s="379"/>
      <c r="AJ38" s="380"/>
      <c r="AK38" s="379"/>
      <c r="AL38" s="380"/>
      <c r="AM38" s="30"/>
      <c r="AN38" s="21"/>
      <c r="AO38" s="20"/>
      <c r="AP38" s="21"/>
    </row>
    <row r="39" spans="1:42" ht="12" customHeight="1">
      <c r="I39" s="50"/>
      <c r="J39" s="50"/>
      <c r="M39" s="50"/>
      <c r="N39" s="50"/>
      <c r="W39" s="56"/>
      <c r="X39" s="56"/>
      <c r="Y39" s="56"/>
      <c r="Z39" s="56"/>
    </row>
    <row r="40" spans="1:42" ht="12" customHeight="1">
      <c r="AO40" s="56"/>
      <c r="AP40" s="56"/>
    </row>
    <row r="41" spans="1:42" ht="12" customHeight="1">
      <c r="AE41" s="56"/>
      <c r="AF41" s="56"/>
      <c r="AM41" s="56"/>
      <c r="AN41" s="56"/>
      <c r="AO41" s="56"/>
      <c r="AP41" s="56"/>
    </row>
    <row r="42" spans="1:42" ht="12" customHeight="1"/>
    <row r="43" spans="1:42" ht="12" customHeight="1"/>
    <row r="44" spans="1:42" ht="12" customHeight="1"/>
    <row r="45" spans="1:42" ht="13.15" customHeight="1"/>
    <row r="46" spans="1:42" ht="13.15" customHeight="1"/>
    <row r="47" spans="1:42" ht="13.15" customHeight="1"/>
    <row r="48" spans="1:42" ht="13.15" customHeight="1"/>
  </sheetData>
  <sortState ref="A5:AR38">
    <sortCondition descending="1" ref="D5:D38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F11 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BB29"/>
  <sheetViews>
    <sheetView zoomScale="110" zoomScaleNormal="110" workbookViewId="0">
      <pane xSplit="6" ySplit="2" topLeftCell="AF3" activePane="bottomRight" state="frozen"/>
      <selection pane="topRight" activeCell="F1" sqref="F1"/>
      <selection pane="bottomLeft" activeCell="A2" sqref="A2"/>
      <selection pane="bottomRight" activeCell="AN23" sqref="AN23"/>
    </sheetView>
  </sheetViews>
  <sheetFormatPr defaultColWidth="9.140625" defaultRowHeight="12.75"/>
  <cols>
    <col min="1" max="1" width="3.7109375" style="55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4.140625" customWidth="1"/>
    <col min="43" max="43" width="8.5703125" customWidth="1"/>
    <col min="44" max="44" width="4.140625" customWidth="1"/>
    <col min="45" max="46" width="8.5703125" customWidth="1"/>
    <col min="47" max="47" width="7.7109375" customWidth="1"/>
    <col min="48" max="48" width="3.7109375" customWidth="1"/>
    <col min="49" max="49" width="7.7109375" customWidth="1"/>
    <col min="50" max="50" width="3.7109375" customWidth="1"/>
    <col min="51" max="51" width="7.7109375" customWidth="1"/>
    <col min="52" max="52" width="3.7109375" customWidth="1"/>
    <col min="53" max="53" width="9.140625" style="1"/>
    <col min="54" max="54" width="3.7109375" style="1" customWidth="1"/>
    <col min="55" max="16384" width="9.140625" style="1"/>
  </cols>
  <sheetData>
    <row r="1" spans="1:54" ht="13.5" thickBot="1"/>
    <row r="2" spans="1:54" s="3" customFormat="1" ht="13.5" thickBot="1">
      <c r="A2" s="190"/>
      <c r="B2" s="76" t="s">
        <v>306</v>
      </c>
      <c r="C2" s="76"/>
      <c r="D2" s="76"/>
      <c r="E2" s="76"/>
      <c r="F2" s="76"/>
      <c r="G2" s="809" t="s">
        <v>285</v>
      </c>
      <c r="H2" s="810"/>
      <c r="I2" s="810"/>
      <c r="J2" s="811"/>
      <c r="K2" s="809" t="s">
        <v>284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308</v>
      </c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1"/>
      <c r="AI2" s="809" t="s">
        <v>363</v>
      </c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24" t="s">
        <v>364</v>
      </c>
      <c r="AX2" s="825"/>
      <c r="AY2" s="825"/>
      <c r="AZ2" s="826"/>
    </row>
    <row r="3" spans="1:54">
      <c r="B3" s="348" t="s">
        <v>320</v>
      </c>
      <c r="C3" s="243"/>
      <c r="D3" s="211" t="s">
        <v>7</v>
      </c>
      <c r="E3" s="211" t="s">
        <v>11</v>
      </c>
      <c r="F3" s="211" t="s">
        <v>12</v>
      </c>
      <c r="G3" s="282" t="s">
        <v>6</v>
      </c>
      <c r="H3" s="166"/>
      <c r="I3" s="166" t="s">
        <v>6</v>
      </c>
      <c r="J3" s="283"/>
      <c r="K3" s="235" t="s">
        <v>6</v>
      </c>
      <c r="L3" s="82"/>
      <c r="M3" s="83" t="s">
        <v>6</v>
      </c>
      <c r="N3" s="83"/>
      <c r="O3" s="83" t="s">
        <v>6</v>
      </c>
      <c r="P3" s="83"/>
      <c r="Q3" s="83" t="s">
        <v>6</v>
      </c>
      <c r="R3" s="84"/>
      <c r="S3" s="83" t="s">
        <v>6</v>
      </c>
      <c r="T3" s="236"/>
      <c r="U3" s="636" t="s">
        <v>6</v>
      </c>
      <c r="V3" s="723"/>
      <c r="W3" s="637" t="s">
        <v>6</v>
      </c>
      <c r="X3" s="637"/>
      <c r="Y3" s="637" t="s">
        <v>6</v>
      </c>
      <c r="Z3" s="637"/>
      <c r="AA3" s="637" t="s">
        <v>6</v>
      </c>
      <c r="AB3" s="637"/>
      <c r="AC3" s="637" t="s">
        <v>6</v>
      </c>
      <c r="AD3" s="637"/>
      <c r="AE3" s="637" t="s">
        <v>6</v>
      </c>
      <c r="AF3" s="637"/>
      <c r="AG3" s="637" t="s">
        <v>6</v>
      </c>
      <c r="AH3" s="638"/>
      <c r="AI3" s="504" t="s">
        <v>6</v>
      </c>
      <c r="AJ3" s="505"/>
      <c r="AK3" s="505" t="s">
        <v>6</v>
      </c>
      <c r="AL3" s="505"/>
      <c r="AM3" s="505" t="s">
        <v>6</v>
      </c>
      <c r="AN3" s="505"/>
      <c r="AO3" s="505" t="s">
        <v>6</v>
      </c>
      <c r="AP3" s="505"/>
      <c r="AQ3" s="505" t="s">
        <v>6</v>
      </c>
      <c r="AR3" s="505"/>
      <c r="AS3" s="505" t="s">
        <v>6</v>
      </c>
      <c r="AT3" s="505"/>
      <c r="AU3" s="505" t="s">
        <v>6</v>
      </c>
      <c r="AV3" s="724"/>
      <c r="AW3" s="684" t="s">
        <v>6</v>
      </c>
      <c r="AX3" s="169"/>
      <c r="AY3" s="168" t="s">
        <v>6</v>
      </c>
      <c r="AZ3" s="465"/>
    </row>
    <row r="4" spans="1:54" s="2" customFormat="1" ht="13.15" customHeight="1">
      <c r="A4" s="7"/>
      <c r="B4" s="194" t="s">
        <v>0</v>
      </c>
      <c r="C4" s="194" t="s">
        <v>8</v>
      </c>
      <c r="D4" s="194" t="s">
        <v>5</v>
      </c>
      <c r="E4" s="194" t="s">
        <v>5</v>
      </c>
      <c r="F4" s="194" t="s">
        <v>5</v>
      </c>
      <c r="G4" s="215" t="s">
        <v>9</v>
      </c>
      <c r="H4" s="127" t="s">
        <v>5</v>
      </c>
      <c r="I4" s="126" t="s">
        <v>10</v>
      </c>
      <c r="J4" s="216" t="s">
        <v>5</v>
      </c>
      <c r="K4" s="223" t="s">
        <v>19</v>
      </c>
      <c r="L4" s="129" t="s">
        <v>5</v>
      </c>
      <c r="M4" s="128" t="s">
        <v>23</v>
      </c>
      <c r="N4" s="129" t="s">
        <v>5</v>
      </c>
      <c r="O4" s="128" t="s">
        <v>1</v>
      </c>
      <c r="P4" s="129" t="s">
        <v>5</v>
      </c>
      <c r="Q4" s="128" t="s">
        <v>2</v>
      </c>
      <c r="R4" s="281" t="s">
        <v>5</v>
      </c>
      <c r="S4" s="128" t="s">
        <v>278</v>
      </c>
      <c r="T4" s="224" t="s">
        <v>5</v>
      </c>
      <c r="U4" s="527" t="s">
        <v>19</v>
      </c>
      <c r="V4" s="524" t="s">
        <v>5</v>
      </c>
      <c r="W4" s="526" t="s">
        <v>23</v>
      </c>
      <c r="X4" s="524" t="s">
        <v>5</v>
      </c>
      <c r="Y4" s="526" t="s">
        <v>1</v>
      </c>
      <c r="Z4" s="524" t="s">
        <v>5</v>
      </c>
      <c r="AA4" s="526" t="s">
        <v>2</v>
      </c>
      <c r="AB4" s="524" t="s">
        <v>5</v>
      </c>
      <c r="AC4" s="526" t="s">
        <v>3</v>
      </c>
      <c r="AD4" s="524" t="s">
        <v>5</v>
      </c>
      <c r="AE4" s="526" t="s">
        <v>4</v>
      </c>
      <c r="AF4" s="524" t="s">
        <v>5</v>
      </c>
      <c r="AG4" s="526" t="s">
        <v>304</v>
      </c>
      <c r="AH4" s="622" t="s">
        <v>5</v>
      </c>
      <c r="AI4" s="406" t="s">
        <v>19</v>
      </c>
      <c r="AJ4" s="400" t="s">
        <v>5</v>
      </c>
      <c r="AK4" s="401" t="s">
        <v>23</v>
      </c>
      <c r="AL4" s="400" t="s">
        <v>5</v>
      </c>
      <c r="AM4" s="401" t="s">
        <v>1</v>
      </c>
      <c r="AN4" s="400" t="s">
        <v>5</v>
      </c>
      <c r="AO4" s="401" t="s">
        <v>2</v>
      </c>
      <c r="AP4" s="400" t="s">
        <v>5</v>
      </c>
      <c r="AQ4" s="401" t="s">
        <v>3</v>
      </c>
      <c r="AR4" s="400" t="s">
        <v>5</v>
      </c>
      <c r="AS4" s="401" t="s">
        <v>4</v>
      </c>
      <c r="AT4" s="400" t="s">
        <v>5</v>
      </c>
      <c r="AU4" s="401" t="s">
        <v>304</v>
      </c>
      <c r="AV4" s="538" t="s">
        <v>5</v>
      </c>
      <c r="AW4" s="466" t="s">
        <v>21</v>
      </c>
      <c r="AX4" s="133" t="s">
        <v>5</v>
      </c>
      <c r="AY4" s="132" t="s">
        <v>22</v>
      </c>
      <c r="AZ4" s="185" t="s">
        <v>5</v>
      </c>
    </row>
    <row r="5" spans="1:54" ht="13.15" customHeight="1">
      <c r="A5" s="488">
        <v>1</v>
      </c>
      <c r="B5" s="486" t="s">
        <v>170</v>
      </c>
      <c r="C5" s="199" t="s">
        <v>42</v>
      </c>
      <c r="D5" s="10">
        <f t="shared" ref="D5:D17" si="0">F5+E5</f>
        <v>133</v>
      </c>
      <c r="E5" s="31">
        <f>SUM(L5+V5+Z5+AJ5+AN5+AR5)</f>
        <v>111</v>
      </c>
      <c r="F5" s="99">
        <f t="shared" ref="F5:F11" si="1">H5+T5</f>
        <v>22</v>
      </c>
      <c r="G5" s="293">
        <v>9</v>
      </c>
      <c r="H5" s="387">
        <v>10</v>
      </c>
      <c r="I5" s="11">
        <v>3</v>
      </c>
      <c r="J5" s="12">
        <v>7</v>
      </c>
      <c r="K5" s="571">
        <v>5</v>
      </c>
      <c r="L5" s="337">
        <v>14</v>
      </c>
      <c r="M5" s="529"/>
      <c r="N5" s="530"/>
      <c r="O5" s="529">
        <v>6</v>
      </c>
      <c r="P5" s="530">
        <v>13</v>
      </c>
      <c r="Q5" s="529">
        <v>3</v>
      </c>
      <c r="R5" s="572">
        <v>8</v>
      </c>
      <c r="S5" s="529">
        <v>7</v>
      </c>
      <c r="T5" s="339">
        <v>12</v>
      </c>
      <c r="U5" s="97">
        <v>1</v>
      </c>
      <c r="V5" s="342">
        <v>25</v>
      </c>
      <c r="W5" s="96">
        <v>2</v>
      </c>
      <c r="X5" s="104">
        <v>11</v>
      </c>
      <c r="Y5" s="96">
        <v>1</v>
      </c>
      <c r="Z5" s="337">
        <v>25</v>
      </c>
      <c r="AA5" s="96">
        <v>1</v>
      </c>
      <c r="AB5" s="104">
        <v>13</v>
      </c>
      <c r="AC5" s="96">
        <v>8</v>
      </c>
      <c r="AD5" s="104">
        <v>11</v>
      </c>
      <c r="AE5" s="96"/>
      <c r="AF5" s="104"/>
      <c r="AG5" s="96">
        <v>2</v>
      </c>
      <c r="AH5" s="98">
        <v>4</v>
      </c>
      <c r="AI5" s="408">
        <v>4</v>
      </c>
      <c r="AJ5" s="342">
        <v>15</v>
      </c>
      <c r="AK5" s="379">
        <v>1</v>
      </c>
      <c r="AL5" s="533">
        <v>12</v>
      </c>
      <c r="AM5" s="379">
        <v>3</v>
      </c>
      <c r="AN5" s="337">
        <v>17</v>
      </c>
      <c r="AO5" s="379">
        <v>2</v>
      </c>
      <c r="AP5" s="590">
        <v>10</v>
      </c>
      <c r="AQ5" s="442">
        <v>4</v>
      </c>
      <c r="AR5" s="716">
        <v>15</v>
      </c>
      <c r="AS5" s="400"/>
      <c r="AT5" s="400"/>
      <c r="AU5" s="442">
        <v>1</v>
      </c>
      <c r="AV5" s="590">
        <v>5</v>
      </c>
      <c r="AW5" s="43"/>
      <c r="AX5" s="21"/>
      <c r="AY5" s="20"/>
      <c r="AZ5" s="37"/>
    </row>
    <row r="6" spans="1:54" ht="13.15" customHeight="1">
      <c r="A6" s="488">
        <v>2</v>
      </c>
      <c r="B6" s="485" t="s">
        <v>160</v>
      </c>
      <c r="C6" s="247" t="s">
        <v>36</v>
      </c>
      <c r="D6" s="10">
        <f t="shared" si="0"/>
        <v>128</v>
      </c>
      <c r="E6" s="31">
        <f>SUM(L6+N6+P6+R6+AP6+AT6)</f>
        <v>88</v>
      </c>
      <c r="F6" s="99">
        <f t="shared" si="1"/>
        <v>40</v>
      </c>
      <c r="G6" s="53">
        <v>4</v>
      </c>
      <c r="H6" s="338">
        <v>15</v>
      </c>
      <c r="I6" s="11">
        <v>1</v>
      </c>
      <c r="J6" s="12">
        <v>13</v>
      </c>
      <c r="K6" s="571">
        <v>2</v>
      </c>
      <c r="L6" s="337">
        <v>17</v>
      </c>
      <c r="M6" s="529" t="s">
        <v>267</v>
      </c>
      <c r="N6" s="337">
        <v>14</v>
      </c>
      <c r="O6" s="529">
        <v>4</v>
      </c>
      <c r="P6" s="337">
        <v>15</v>
      </c>
      <c r="Q6" s="529">
        <v>1</v>
      </c>
      <c r="R6" s="450">
        <v>14</v>
      </c>
      <c r="S6" s="529">
        <v>1</v>
      </c>
      <c r="T6" s="339">
        <v>25</v>
      </c>
      <c r="U6" s="97" t="s">
        <v>295</v>
      </c>
      <c r="V6" s="388">
        <v>12</v>
      </c>
      <c r="W6" s="96" t="s">
        <v>296</v>
      </c>
      <c r="X6" s="104">
        <v>8</v>
      </c>
      <c r="Y6" s="96" t="s">
        <v>331</v>
      </c>
      <c r="Z6" s="104">
        <v>11</v>
      </c>
      <c r="AA6" s="96" t="s">
        <v>267</v>
      </c>
      <c r="AB6" s="104">
        <v>11</v>
      </c>
      <c r="AC6" s="96" t="s">
        <v>294</v>
      </c>
      <c r="AD6" s="104">
        <v>11</v>
      </c>
      <c r="AE6" s="96" t="s">
        <v>267</v>
      </c>
      <c r="AF6" s="104">
        <v>11</v>
      </c>
      <c r="AG6" s="96"/>
      <c r="AH6" s="98"/>
      <c r="AI6" s="408"/>
      <c r="AJ6" s="533"/>
      <c r="AK6" s="379"/>
      <c r="AL6" s="378"/>
      <c r="AM6" s="379"/>
      <c r="AN6" s="380"/>
      <c r="AO6" s="379" t="s">
        <v>371</v>
      </c>
      <c r="AP6" s="716">
        <v>15</v>
      </c>
      <c r="AQ6" s="442"/>
      <c r="AR6" s="590"/>
      <c r="AS6" s="383" t="s">
        <v>371</v>
      </c>
      <c r="AT6" s="345">
        <v>13</v>
      </c>
      <c r="AU6" s="442" t="s">
        <v>371</v>
      </c>
      <c r="AV6" s="403">
        <v>8</v>
      </c>
      <c r="AW6" s="43"/>
      <c r="AX6" s="21"/>
      <c r="AY6" s="20"/>
      <c r="AZ6" s="37"/>
    </row>
    <row r="7" spans="1:54" ht="13.15" customHeight="1">
      <c r="A7" s="488">
        <v>3</v>
      </c>
      <c r="B7" s="482" t="s">
        <v>165</v>
      </c>
      <c r="C7" s="247" t="s">
        <v>42</v>
      </c>
      <c r="D7" s="10">
        <f t="shared" si="0"/>
        <v>123</v>
      </c>
      <c r="E7" s="31">
        <f>SUM(V7+Z7+AD7+AL7+AN7+AR7)</f>
        <v>101</v>
      </c>
      <c r="F7" s="99">
        <f t="shared" si="1"/>
        <v>22</v>
      </c>
      <c r="G7" s="53">
        <v>8</v>
      </c>
      <c r="H7" s="338">
        <v>11</v>
      </c>
      <c r="I7" s="11">
        <v>3</v>
      </c>
      <c r="J7" s="12">
        <v>7</v>
      </c>
      <c r="K7" s="571">
        <v>8</v>
      </c>
      <c r="L7" s="530">
        <v>11</v>
      </c>
      <c r="M7" s="529"/>
      <c r="N7" s="530"/>
      <c r="O7" s="529">
        <v>9</v>
      </c>
      <c r="P7" s="689">
        <v>10</v>
      </c>
      <c r="Q7" s="529">
        <v>3</v>
      </c>
      <c r="R7" s="572">
        <v>8</v>
      </c>
      <c r="S7" s="529">
        <v>8</v>
      </c>
      <c r="T7" s="339">
        <v>11</v>
      </c>
      <c r="U7" s="97">
        <v>3</v>
      </c>
      <c r="V7" s="342">
        <v>17</v>
      </c>
      <c r="W7" s="96">
        <v>2</v>
      </c>
      <c r="X7" s="104">
        <v>11</v>
      </c>
      <c r="Y7" s="96">
        <v>2</v>
      </c>
      <c r="Z7" s="337">
        <v>21</v>
      </c>
      <c r="AA7" s="96">
        <v>1</v>
      </c>
      <c r="AB7" s="104">
        <v>13</v>
      </c>
      <c r="AC7" s="96">
        <v>4</v>
      </c>
      <c r="AD7" s="337">
        <v>15</v>
      </c>
      <c r="AE7" s="96"/>
      <c r="AF7" s="104"/>
      <c r="AG7" s="96">
        <v>2</v>
      </c>
      <c r="AH7" s="98">
        <v>4</v>
      </c>
      <c r="AI7" s="408">
        <v>8</v>
      </c>
      <c r="AJ7" s="590">
        <v>11</v>
      </c>
      <c r="AK7" s="379">
        <v>1</v>
      </c>
      <c r="AL7" s="342">
        <v>12</v>
      </c>
      <c r="AM7" s="379">
        <v>4</v>
      </c>
      <c r="AN7" s="337">
        <v>15</v>
      </c>
      <c r="AO7" s="379">
        <v>2</v>
      </c>
      <c r="AP7" s="590">
        <v>10</v>
      </c>
      <c r="AQ7" s="442">
        <v>2</v>
      </c>
      <c r="AR7" s="716">
        <v>21</v>
      </c>
      <c r="AS7" s="400"/>
      <c r="AT7" s="400"/>
      <c r="AU7" s="379">
        <v>1</v>
      </c>
      <c r="AV7" s="590">
        <v>5</v>
      </c>
      <c r="AW7" s="43"/>
      <c r="AX7" s="21"/>
      <c r="AY7" s="20"/>
      <c r="AZ7" s="37"/>
    </row>
    <row r="8" spans="1:54" ht="13.15" customHeight="1">
      <c r="A8" s="488">
        <v>4</v>
      </c>
      <c r="B8" s="485" t="s">
        <v>161</v>
      </c>
      <c r="C8" s="199" t="s">
        <v>37</v>
      </c>
      <c r="D8" s="10">
        <f t="shared" si="0"/>
        <v>122</v>
      </c>
      <c r="E8" s="31">
        <f>SUM(L8+P8+X8+Z8+AD8+AJ8)</f>
        <v>96</v>
      </c>
      <c r="F8" s="99">
        <f t="shared" si="1"/>
        <v>26</v>
      </c>
      <c r="G8" s="53">
        <v>6</v>
      </c>
      <c r="H8" s="338">
        <v>13</v>
      </c>
      <c r="I8" s="11">
        <v>2</v>
      </c>
      <c r="J8" s="69">
        <v>10</v>
      </c>
      <c r="K8" s="642">
        <v>6</v>
      </c>
      <c r="L8" s="386">
        <v>13</v>
      </c>
      <c r="M8" s="643"/>
      <c r="N8" s="687"/>
      <c r="O8" s="643">
        <v>5</v>
      </c>
      <c r="P8" s="386">
        <v>14</v>
      </c>
      <c r="Q8" s="529">
        <v>2</v>
      </c>
      <c r="R8" s="688">
        <v>11</v>
      </c>
      <c r="S8" s="529">
        <v>6</v>
      </c>
      <c r="T8" s="385">
        <v>13</v>
      </c>
      <c r="U8" s="97" t="s">
        <v>331</v>
      </c>
      <c r="V8" s="388">
        <v>11</v>
      </c>
      <c r="W8" s="96">
        <v>1</v>
      </c>
      <c r="X8" s="337">
        <v>14</v>
      </c>
      <c r="Y8" s="96" t="s">
        <v>330</v>
      </c>
      <c r="Z8" s="337">
        <v>13</v>
      </c>
      <c r="AA8" s="96"/>
      <c r="AB8" s="104"/>
      <c r="AC8" s="96">
        <v>1</v>
      </c>
      <c r="AD8" s="337">
        <v>25</v>
      </c>
      <c r="AE8" s="96"/>
      <c r="AF8" s="104"/>
      <c r="AG8" s="96">
        <v>1</v>
      </c>
      <c r="AH8" s="98">
        <v>6</v>
      </c>
      <c r="AI8" s="408">
        <v>3</v>
      </c>
      <c r="AJ8" s="716">
        <v>17</v>
      </c>
      <c r="AK8" s="379"/>
      <c r="AL8" s="378"/>
      <c r="AM8" s="379"/>
      <c r="AN8" s="380"/>
      <c r="AO8" s="379">
        <v>1</v>
      </c>
      <c r="AP8" s="590">
        <v>13</v>
      </c>
      <c r="AQ8" s="442"/>
      <c r="AR8" s="590"/>
      <c r="AS8" s="400"/>
      <c r="AT8" s="400"/>
      <c r="AU8" s="379"/>
      <c r="AV8" s="403"/>
      <c r="AW8" s="43"/>
      <c r="AX8" s="21"/>
      <c r="AY8" s="20"/>
      <c r="AZ8" s="37"/>
    </row>
    <row r="9" spans="1:54" ht="13.15" customHeight="1">
      <c r="A9" s="488">
        <v>5</v>
      </c>
      <c r="B9" s="482" t="s">
        <v>164</v>
      </c>
      <c r="C9" s="204" t="s">
        <v>31</v>
      </c>
      <c r="D9" s="10">
        <f t="shared" si="0"/>
        <v>88</v>
      </c>
      <c r="E9" s="31">
        <f>SUM(P9+V9+Z9+AD9+AN9+AR9)</f>
        <v>70</v>
      </c>
      <c r="F9" s="99">
        <f t="shared" si="1"/>
        <v>18</v>
      </c>
      <c r="G9" s="293">
        <v>10</v>
      </c>
      <c r="H9" s="387">
        <v>9</v>
      </c>
      <c r="I9" s="52"/>
      <c r="J9" s="12"/>
      <c r="K9" s="642">
        <v>13</v>
      </c>
      <c r="L9" s="687">
        <v>6</v>
      </c>
      <c r="M9" s="643"/>
      <c r="N9" s="687"/>
      <c r="O9" s="643">
        <v>11</v>
      </c>
      <c r="P9" s="717">
        <v>8</v>
      </c>
      <c r="Q9" s="529">
        <v>6</v>
      </c>
      <c r="R9" s="688">
        <v>4</v>
      </c>
      <c r="S9" s="529">
        <v>10</v>
      </c>
      <c r="T9" s="385">
        <v>9</v>
      </c>
      <c r="U9" s="97">
        <v>9</v>
      </c>
      <c r="V9" s="342">
        <v>10</v>
      </c>
      <c r="W9" s="96">
        <v>5</v>
      </c>
      <c r="X9" s="104">
        <v>5</v>
      </c>
      <c r="Y9" s="96">
        <v>6</v>
      </c>
      <c r="Z9" s="337">
        <v>13</v>
      </c>
      <c r="AA9" s="96">
        <v>4</v>
      </c>
      <c r="AB9" s="104">
        <v>5</v>
      </c>
      <c r="AC9" s="96">
        <v>7</v>
      </c>
      <c r="AD9" s="337">
        <v>12</v>
      </c>
      <c r="AE9" s="96"/>
      <c r="AF9" s="104"/>
      <c r="AG9" s="96">
        <v>3</v>
      </c>
      <c r="AH9" s="98">
        <v>2</v>
      </c>
      <c r="AI9" s="408">
        <v>12</v>
      </c>
      <c r="AJ9" s="533">
        <v>7</v>
      </c>
      <c r="AK9" s="448">
        <v>3</v>
      </c>
      <c r="AL9" s="380">
        <v>6</v>
      </c>
      <c r="AM9" s="379">
        <v>6</v>
      </c>
      <c r="AN9" s="337">
        <v>13</v>
      </c>
      <c r="AO9" s="379">
        <v>4</v>
      </c>
      <c r="AP9" s="590">
        <v>5</v>
      </c>
      <c r="AQ9" s="442">
        <v>5</v>
      </c>
      <c r="AR9" s="716">
        <v>14</v>
      </c>
      <c r="AS9" s="400"/>
      <c r="AT9" s="400"/>
      <c r="AU9" s="442">
        <v>2</v>
      </c>
      <c r="AV9" s="403">
        <v>3</v>
      </c>
      <c r="AW9" s="43"/>
      <c r="AX9" s="21"/>
      <c r="AY9" s="20"/>
      <c r="AZ9" s="37"/>
    </row>
    <row r="10" spans="1:54" ht="13.15" customHeight="1">
      <c r="A10" s="55">
        <v>6</v>
      </c>
      <c r="B10" s="152" t="s">
        <v>173</v>
      </c>
      <c r="C10" s="199" t="s">
        <v>38</v>
      </c>
      <c r="D10" s="10">
        <f t="shared" si="0"/>
        <v>45</v>
      </c>
      <c r="E10" s="31">
        <f>SUM(V10+Z10+AD10+AJ10+AN10+AR10)</f>
        <v>35</v>
      </c>
      <c r="F10" s="99">
        <f t="shared" si="1"/>
        <v>10</v>
      </c>
      <c r="G10" s="53">
        <v>14</v>
      </c>
      <c r="H10" s="338">
        <v>5</v>
      </c>
      <c r="I10" s="11">
        <v>6</v>
      </c>
      <c r="J10" s="12">
        <v>3</v>
      </c>
      <c r="K10" s="642"/>
      <c r="L10" s="687"/>
      <c r="M10" s="529"/>
      <c r="N10" s="530"/>
      <c r="O10" s="643">
        <v>18</v>
      </c>
      <c r="P10" s="690">
        <v>1</v>
      </c>
      <c r="Q10" s="529">
        <v>8</v>
      </c>
      <c r="R10" s="688">
        <v>2</v>
      </c>
      <c r="S10" s="529">
        <v>14</v>
      </c>
      <c r="T10" s="385">
        <v>5</v>
      </c>
      <c r="U10" s="97">
        <v>12</v>
      </c>
      <c r="V10" s="342">
        <v>7</v>
      </c>
      <c r="W10" s="96">
        <v>7</v>
      </c>
      <c r="X10" s="104">
        <v>3</v>
      </c>
      <c r="Y10" s="96">
        <v>13</v>
      </c>
      <c r="Z10" s="337">
        <v>6</v>
      </c>
      <c r="AA10" s="96">
        <v>8</v>
      </c>
      <c r="AB10" s="104">
        <v>1</v>
      </c>
      <c r="AC10" s="96">
        <v>16</v>
      </c>
      <c r="AD10" s="337">
        <v>3</v>
      </c>
      <c r="AE10" s="96"/>
      <c r="AF10" s="104"/>
      <c r="AG10" s="96"/>
      <c r="AH10" s="98"/>
      <c r="AI10" s="408">
        <v>14</v>
      </c>
      <c r="AJ10" s="342">
        <v>5</v>
      </c>
      <c r="AK10" s="379">
        <v>7</v>
      </c>
      <c r="AL10" s="533">
        <v>1</v>
      </c>
      <c r="AM10" s="379">
        <v>12</v>
      </c>
      <c r="AN10" s="337">
        <v>7</v>
      </c>
      <c r="AO10" s="379">
        <v>7</v>
      </c>
      <c r="AP10" s="590">
        <v>2</v>
      </c>
      <c r="AQ10" s="442">
        <v>12</v>
      </c>
      <c r="AR10" s="716">
        <v>7</v>
      </c>
      <c r="AS10" s="400"/>
      <c r="AT10" s="400"/>
      <c r="AU10" s="379">
        <v>3</v>
      </c>
      <c r="AV10" s="590">
        <v>1</v>
      </c>
      <c r="AW10" s="43"/>
      <c r="AX10" s="21"/>
      <c r="AY10" s="20"/>
      <c r="AZ10" s="37"/>
    </row>
    <row r="11" spans="1:54" ht="13.15" customHeight="1">
      <c r="A11" s="55">
        <v>7</v>
      </c>
      <c r="B11" s="193" t="s">
        <v>163</v>
      </c>
      <c r="C11" s="204" t="s">
        <v>44</v>
      </c>
      <c r="D11" s="10">
        <f t="shared" si="0"/>
        <v>44</v>
      </c>
      <c r="E11" s="31">
        <f>SUM(Z11+AD11+AL11+AN11+AP11+AR11)</f>
        <v>32</v>
      </c>
      <c r="F11" s="99">
        <f t="shared" si="1"/>
        <v>12</v>
      </c>
      <c r="G11" s="293">
        <v>13</v>
      </c>
      <c r="H11" s="387">
        <v>6</v>
      </c>
      <c r="I11" s="11">
        <v>7</v>
      </c>
      <c r="J11" s="12">
        <v>2</v>
      </c>
      <c r="K11" s="571"/>
      <c r="L11" s="530"/>
      <c r="M11" s="529"/>
      <c r="N11" s="530"/>
      <c r="O11" s="529">
        <v>17</v>
      </c>
      <c r="P11" s="689">
        <v>2</v>
      </c>
      <c r="Q11" s="529"/>
      <c r="R11" s="572"/>
      <c r="S11" s="529">
        <v>13</v>
      </c>
      <c r="T11" s="339">
        <v>6</v>
      </c>
      <c r="U11" s="97">
        <v>17</v>
      </c>
      <c r="V11" s="388">
        <v>2</v>
      </c>
      <c r="W11" s="96"/>
      <c r="X11" s="104"/>
      <c r="Y11" s="96">
        <v>10</v>
      </c>
      <c r="Z11" s="337">
        <v>9</v>
      </c>
      <c r="AA11" s="96"/>
      <c r="AB11" s="104"/>
      <c r="AC11" s="96">
        <v>14</v>
      </c>
      <c r="AD11" s="337">
        <v>5</v>
      </c>
      <c r="AE11" s="96"/>
      <c r="AF11" s="104"/>
      <c r="AG11" s="96">
        <v>4</v>
      </c>
      <c r="AH11" s="98">
        <v>1</v>
      </c>
      <c r="AI11" s="408">
        <v>17</v>
      </c>
      <c r="AJ11" s="533">
        <v>2</v>
      </c>
      <c r="AK11" s="379">
        <v>5</v>
      </c>
      <c r="AL11" s="718">
        <v>3</v>
      </c>
      <c r="AM11" s="379">
        <v>16</v>
      </c>
      <c r="AN11" s="337">
        <v>3</v>
      </c>
      <c r="AO11" s="379">
        <v>5</v>
      </c>
      <c r="AP11" s="716">
        <v>4</v>
      </c>
      <c r="AQ11" s="442">
        <v>11</v>
      </c>
      <c r="AR11" s="716">
        <v>8</v>
      </c>
      <c r="AS11" s="400"/>
      <c r="AT11" s="400"/>
      <c r="AU11" s="379">
        <v>3</v>
      </c>
      <c r="AV11" s="590">
        <v>1</v>
      </c>
      <c r="AW11" s="43"/>
      <c r="AX11" s="21"/>
      <c r="AY11" s="20"/>
      <c r="AZ11" s="37"/>
    </row>
    <row r="12" spans="1:54" ht="13.15" customHeight="1">
      <c r="A12" s="55">
        <v>8</v>
      </c>
      <c r="B12" s="153" t="s">
        <v>177</v>
      </c>
      <c r="C12" s="199" t="s">
        <v>38</v>
      </c>
      <c r="D12" s="10">
        <f t="shared" si="0"/>
        <v>18</v>
      </c>
      <c r="E12" s="31">
        <f>SUM(R12+X12+AL12+AN12+AP12+AR12)</f>
        <v>13</v>
      </c>
      <c r="F12" s="99">
        <f t="shared" ref="F12:F17" si="2">H12+J12+T12</f>
        <v>5</v>
      </c>
      <c r="G12" s="53">
        <v>17</v>
      </c>
      <c r="H12" s="13">
        <v>2</v>
      </c>
      <c r="I12" s="11">
        <v>6</v>
      </c>
      <c r="J12" s="12">
        <v>3</v>
      </c>
      <c r="K12" s="571"/>
      <c r="L12" s="530"/>
      <c r="M12" s="529"/>
      <c r="N12" s="530"/>
      <c r="O12" s="529"/>
      <c r="P12" s="689"/>
      <c r="Q12" s="529">
        <v>8</v>
      </c>
      <c r="R12" s="450">
        <v>2</v>
      </c>
      <c r="S12" s="529"/>
      <c r="T12" s="102"/>
      <c r="U12" s="294">
        <v>18</v>
      </c>
      <c r="V12" s="388">
        <v>1</v>
      </c>
      <c r="W12" s="96">
        <v>7</v>
      </c>
      <c r="X12" s="337">
        <v>3</v>
      </c>
      <c r="Y12" s="96"/>
      <c r="Z12" s="104"/>
      <c r="AA12" s="96">
        <v>8</v>
      </c>
      <c r="AB12" s="104">
        <v>1</v>
      </c>
      <c r="AC12" s="96"/>
      <c r="AD12" s="104"/>
      <c r="AE12" s="96"/>
      <c r="AF12" s="104"/>
      <c r="AG12" s="96"/>
      <c r="AH12" s="295"/>
      <c r="AI12" s="408">
        <v>18</v>
      </c>
      <c r="AJ12" s="533">
        <v>1</v>
      </c>
      <c r="AK12" s="379">
        <v>7</v>
      </c>
      <c r="AL12" s="342">
        <v>1</v>
      </c>
      <c r="AM12" s="379">
        <v>18</v>
      </c>
      <c r="AN12" s="337">
        <v>1</v>
      </c>
      <c r="AO12" s="379">
        <v>7</v>
      </c>
      <c r="AP12" s="716">
        <v>2</v>
      </c>
      <c r="AQ12" s="442">
        <v>15</v>
      </c>
      <c r="AR12" s="716">
        <v>4</v>
      </c>
      <c r="AS12" s="400"/>
      <c r="AT12" s="400"/>
      <c r="AU12" s="442"/>
      <c r="AV12" s="403"/>
      <c r="AW12" s="43"/>
      <c r="AX12" s="30"/>
      <c r="AY12" s="20"/>
      <c r="AZ12" s="37"/>
    </row>
    <row r="13" spans="1:54" ht="13.15" customHeight="1">
      <c r="A13" s="55">
        <v>9</v>
      </c>
      <c r="B13" s="193" t="s">
        <v>310</v>
      </c>
      <c r="C13" s="200" t="s">
        <v>327</v>
      </c>
      <c r="D13" s="10">
        <f t="shared" si="0"/>
        <v>14</v>
      </c>
      <c r="E13" s="31">
        <f>SUM(R13+X13+Z13+AB13+AL13+AN13)</f>
        <v>14</v>
      </c>
      <c r="F13" s="99">
        <f t="shared" si="2"/>
        <v>0</v>
      </c>
      <c r="G13" s="215"/>
      <c r="H13" s="127"/>
      <c r="I13" s="126"/>
      <c r="J13" s="216"/>
      <c r="K13" s="574"/>
      <c r="L13" s="532"/>
      <c r="M13" s="531"/>
      <c r="N13" s="532"/>
      <c r="O13" s="531"/>
      <c r="P13" s="691"/>
      <c r="Q13" s="720">
        <v>9</v>
      </c>
      <c r="R13" s="680">
        <v>1</v>
      </c>
      <c r="S13" s="600"/>
      <c r="T13" s="226"/>
      <c r="U13" s="522"/>
      <c r="V13" s="523"/>
      <c r="W13" s="721">
        <v>9</v>
      </c>
      <c r="X13" s="680">
        <v>1</v>
      </c>
      <c r="Y13" s="525">
        <v>15</v>
      </c>
      <c r="Z13" s="680">
        <v>4</v>
      </c>
      <c r="AA13" s="721">
        <v>7</v>
      </c>
      <c r="AB13" s="680">
        <v>2</v>
      </c>
      <c r="AC13" s="721"/>
      <c r="AD13" s="722"/>
      <c r="AE13" s="721"/>
      <c r="AF13" s="722"/>
      <c r="AG13" s="96">
        <v>4</v>
      </c>
      <c r="AH13" s="98">
        <v>1</v>
      </c>
      <c r="AI13" s="497"/>
      <c r="AJ13" s="587"/>
      <c r="AK13" s="381">
        <v>6</v>
      </c>
      <c r="AL13" s="345">
        <v>2</v>
      </c>
      <c r="AM13" s="383">
        <v>15</v>
      </c>
      <c r="AN13" s="680">
        <v>4</v>
      </c>
      <c r="AO13" s="383">
        <v>8</v>
      </c>
      <c r="AP13" s="591">
        <v>1</v>
      </c>
      <c r="AQ13" s="512"/>
      <c r="AR13" s="591"/>
      <c r="AS13" s="400"/>
      <c r="AT13" s="400"/>
      <c r="AU13" s="442">
        <v>3</v>
      </c>
      <c r="AV13" s="590">
        <v>1</v>
      </c>
      <c r="AW13" s="466"/>
      <c r="AX13" s="133"/>
      <c r="AY13" s="132"/>
      <c r="AZ13" s="185"/>
      <c r="BA13" s="2"/>
      <c r="BB13" s="2"/>
    </row>
    <row r="14" spans="1:54" s="2" customFormat="1" ht="13.15" customHeight="1">
      <c r="A14" s="55">
        <v>10</v>
      </c>
      <c r="B14" s="193" t="s">
        <v>336</v>
      </c>
      <c r="C14" s="200" t="s">
        <v>327</v>
      </c>
      <c r="D14" s="10">
        <f t="shared" si="0"/>
        <v>13</v>
      </c>
      <c r="E14" s="31">
        <f>SUM(V14+X14+Z14+AB14+AH14)</f>
        <v>13</v>
      </c>
      <c r="F14" s="99">
        <f t="shared" si="2"/>
        <v>0</v>
      </c>
      <c r="G14" s="215"/>
      <c r="H14" s="127"/>
      <c r="I14" s="126"/>
      <c r="J14" s="216"/>
      <c r="K14" s="223"/>
      <c r="L14" s="129"/>
      <c r="M14" s="128"/>
      <c r="N14" s="129"/>
      <c r="O14" s="128"/>
      <c r="P14" s="453"/>
      <c r="Q14" s="128"/>
      <c r="R14" s="281"/>
      <c r="S14" s="128"/>
      <c r="T14" s="224"/>
      <c r="U14" s="522">
        <v>15</v>
      </c>
      <c r="V14" s="346">
        <v>4</v>
      </c>
      <c r="W14" s="525">
        <v>8</v>
      </c>
      <c r="X14" s="345">
        <v>2</v>
      </c>
      <c r="Y14" s="525">
        <v>16</v>
      </c>
      <c r="Z14" s="345">
        <v>3</v>
      </c>
      <c r="AA14" s="525">
        <v>6</v>
      </c>
      <c r="AB14" s="345">
        <v>3</v>
      </c>
      <c r="AC14" s="525"/>
      <c r="AD14" s="692"/>
      <c r="AE14" s="525"/>
      <c r="AF14" s="692"/>
      <c r="AG14" s="96">
        <v>4</v>
      </c>
      <c r="AH14" s="468">
        <v>1</v>
      </c>
      <c r="AI14" s="497"/>
      <c r="AJ14" s="587"/>
      <c r="AK14" s="383"/>
      <c r="AL14" s="382"/>
      <c r="AM14" s="383"/>
      <c r="AN14" s="382"/>
      <c r="AO14" s="383"/>
      <c r="AP14" s="591"/>
      <c r="AQ14" s="512"/>
      <c r="AR14" s="591"/>
      <c r="AS14" s="400"/>
      <c r="AT14" s="400"/>
      <c r="AU14" s="383"/>
      <c r="AV14" s="384"/>
      <c r="AW14" s="582"/>
      <c r="AX14" s="164"/>
      <c r="AY14" s="163"/>
      <c r="AZ14" s="317"/>
    </row>
    <row r="15" spans="1:54" s="2" customFormat="1" ht="13.15" customHeight="1">
      <c r="A15" s="55">
        <v>11</v>
      </c>
      <c r="B15" s="193" t="s">
        <v>197</v>
      </c>
      <c r="C15" s="285" t="s">
        <v>116</v>
      </c>
      <c r="D15" s="10">
        <f t="shared" si="0"/>
        <v>9</v>
      </c>
      <c r="E15" s="31">
        <f>SUM(N15+R15+V15+X15+Z15+AB15)</f>
        <v>9</v>
      </c>
      <c r="F15" s="99">
        <f t="shared" si="2"/>
        <v>0</v>
      </c>
      <c r="G15" s="53"/>
      <c r="H15" s="13"/>
      <c r="I15" s="11"/>
      <c r="J15" s="69"/>
      <c r="K15" s="571"/>
      <c r="L15" s="530"/>
      <c r="M15" s="529" t="s">
        <v>297</v>
      </c>
      <c r="N15" s="337">
        <v>1</v>
      </c>
      <c r="O15" s="529"/>
      <c r="P15" s="689"/>
      <c r="Q15" s="529" t="s">
        <v>295</v>
      </c>
      <c r="R15" s="450">
        <v>1</v>
      </c>
      <c r="S15" s="529"/>
      <c r="T15" s="102"/>
      <c r="U15" s="97">
        <v>16</v>
      </c>
      <c r="V15" s="342">
        <v>3</v>
      </c>
      <c r="W15" s="96" t="s">
        <v>330</v>
      </c>
      <c r="X15" s="337">
        <v>1</v>
      </c>
      <c r="Y15" s="96">
        <v>17</v>
      </c>
      <c r="Z15" s="337">
        <v>2</v>
      </c>
      <c r="AA15" s="96" t="s">
        <v>330</v>
      </c>
      <c r="AB15" s="337">
        <v>1</v>
      </c>
      <c r="AC15" s="96"/>
      <c r="AD15" s="104"/>
      <c r="AE15" s="96" t="s">
        <v>330</v>
      </c>
      <c r="AF15" s="104">
        <v>1</v>
      </c>
      <c r="AG15" s="96"/>
      <c r="AH15" s="98"/>
      <c r="AI15" s="408"/>
      <c r="AJ15" s="533"/>
      <c r="AK15" s="379"/>
      <c r="AL15" s="533"/>
      <c r="AM15" s="379"/>
      <c r="AN15" s="380"/>
      <c r="AO15" s="379"/>
      <c r="AP15" s="590"/>
      <c r="AQ15" s="442"/>
      <c r="AR15" s="590"/>
      <c r="AS15" s="400"/>
      <c r="AT15" s="400"/>
      <c r="AU15" s="442"/>
      <c r="AV15" s="403"/>
      <c r="AW15" s="43"/>
      <c r="AX15" s="21"/>
      <c r="AY15" s="20"/>
      <c r="AZ15" s="37"/>
      <c r="BA15" s="1"/>
      <c r="BB15" s="1"/>
    </row>
    <row r="16" spans="1:54" s="2" customFormat="1" ht="13.15" customHeight="1">
      <c r="A16" s="55">
        <v>12</v>
      </c>
      <c r="B16" s="193" t="s">
        <v>369</v>
      </c>
      <c r="C16" s="204" t="s">
        <v>37</v>
      </c>
      <c r="D16" s="10">
        <f t="shared" si="0"/>
        <v>5</v>
      </c>
      <c r="E16" s="31">
        <f>SUM(AN16+AR16)</f>
        <v>5</v>
      </c>
      <c r="F16" s="99">
        <f t="shared" si="2"/>
        <v>0</v>
      </c>
      <c r="G16" s="215"/>
      <c r="H16" s="127"/>
      <c r="I16" s="126"/>
      <c r="J16" s="216"/>
      <c r="K16" s="223"/>
      <c r="L16" s="129"/>
      <c r="M16" s="128"/>
      <c r="N16" s="129"/>
      <c r="O16" s="128"/>
      <c r="P16" s="453"/>
      <c r="Q16" s="128"/>
      <c r="R16" s="281"/>
      <c r="S16" s="128"/>
      <c r="T16" s="224"/>
      <c r="U16" s="527"/>
      <c r="V16" s="528"/>
      <c r="W16" s="526"/>
      <c r="X16" s="524"/>
      <c r="Y16" s="526"/>
      <c r="Z16" s="524"/>
      <c r="AA16" s="526"/>
      <c r="AB16" s="524"/>
      <c r="AC16" s="526"/>
      <c r="AD16" s="524"/>
      <c r="AE16" s="526"/>
      <c r="AF16" s="524"/>
      <c r="AG16" s="526"/>
      <c r="AH16" s="622"/>
      <c r="AI16" s="406"/>
      <c r="AJ16" s="588"/>
      <c r="AK16" s="401"/>
      <c r="AL16" s="400"/>
      <c r="AM16" s="383">
        <v>17</v>
      </c>
      <c r="AN16" s="345">
        <v>2</v>
      </c>
      <c r="AO16" s="401"/>
      <c r="AP16" s="591"/>
      <c r="AQ16" s="512">
        <v>16</v>
      </c>
      <c r="AR16" s="719">
        <v>3</v>
      </c>
      <c r="AS16" s="400"/>
      <c r="AT16" s="400"/>
      <c r="AU16" s="513"/>
      <c r="AV16" s="538"/>
      <c r="AW16" s="466"/>
      <c r="AX16" s="133"/>
      <c r="AY16" s="132"/>
      <c r="AZ16" s="185"/>
    </row>
    <row r="17" spans="1:52" s="2" customFormat="1" ht="13.15" customHeight="1">
      <c r="A17" s="55">
        <v>13</v>
      </c>
      <c r="B17" s="193" t="s">
        <v>375</v>
      </c>
      <c r="C17" s="200" t="s">
        <v>42</v>
      </c>
      <c r="D17" s="10">
        <f t="shared" si="0"/>
        <v>1</v>
      </c>
      <c r="E17" s="31">
        <f>SUM(AP17)</f>
        <v>1</v>
      </c>
      <c r="F17" s="99">
        <f t="shared" si="2"/>
        <v>0</v>
      </c>
      <c r="G17" s="215"/>
      <c r="H17" s="127"/>
      <c r="I17" s="126"/>
      <c r="J17" s="216"/>
      <c r="K17" s="223"/>
      <c r="L17" s="129"/>
      <c r="M17" s="128"/>
      <c r="N17" s="129"/>
      <c r="O17" s="128"/>
      <c r="P17" s="453"/>
      <c r="Q17" s="128"/>
      <c r="R17" s="281"/>
      <c r="S17" s="128"/>
      <c r="T17" s="224"/>
      <c r="U17" s="527"/>
      <c r="V17" s="528"/>
      <c r="W17" s="526"/>
      <c r="X17" s="524"/>
      <c r="Y17" s="526"/>
      <c r="Z17" s="524"/>
      <c r="AA17" s="526"/>
      <c r="AB17" s="524"/>
      <c r="AC17" s="526"/>
      <c r="AD17" s="524"/>
      <c r="AE17" s="526"/>
      <c r="AF17" s="524"/>
      <c r="AG17" s="526"/>
      <c r="AH17" s="622"/>
      <c r="AI17" s="406"/>
      <c r="AJ17" s="588"/>
      <c r="AK17" s="401"/>
      <c r="AL17" s="400"/>
      <c r="AM17" s="401"/>
      <c r="AN17" s="400"/>
      <c r="AO17" s="383">
        <v>4</v>
      </c>
      <c r="AP17" s="719">
        <v>1</v>
      </c>
      <c r="AQ17" s="513"/>
      <c r="AR17" s="595"/>
      <c r="AS17" s="400"/>
      <c r="AT17" s="400"/>
      <c r="AU17" s="513"/>
      <c r="AV17" s="538"/>
      <c r="AW17" s="466"/>
      <c r="AX17" s="133"/>
      <c r="AY17" s="132"/>
      <c r="AZ17" s="185"/>
    </row>
    <row r="18" spans="1:52" s="2" customFormat="1" ht="13.15" customHeight="1">
      <c r="A18" s="7"/>
      <c r="B18" s="194"/>
      <c r="C18" s="194"/>
      <c r="D18" s="194"/>
      <c r="E18" s="194"/>
      <c r="F18" s="194"/>
      <c r="G18" s="215"/>
      <c r="H18" s="127"/>
      <c r="I18" s="126"/>
      <c r="J18" s="216"/>
      <c r="K18" s="223"/>
      <c r="L18" s="129"/>
      <c r="M18" s="128"/>
      <c r="N18" s="129"/>
      <c r="O18" s="128"/>
      <c r="P18" s="453"/>
      <c r="Q18" s="128"/>
      <c r="R18" s="281"/>
      <c r="S18" s="128"/>
      <c r="T18" s="224"/>
      <c r="U18" s="527"/>
      <c r="V18" s="528"/>
      <c r="W18" s="526"/>
      <c r="X18" s="524"/>
      <c r="Y18" s="526"/>
      <c r="Z18" s="524"/>
      <c r="AA18" s="526"/>
      <c r="AB18" s="524"/>
      <c r="AC18" s="526"/>
      <c r="AD18" s="524"/>
      <c r="AE18" s="526"/>
      <c r="AF18" s="524"/>
      <c r="AG18" s="526"/>
      <c r="AH18" s="622"/>
      <c r="AI18" s="406"/>
      <c r="AJ18" s="588"/>
      <c r="AK18" s="401"/>
      <c r="AL18" s="400"/>
      <c r="AM18" s="401"/>
      <c r="AN18" s="400"/>
      <c r="AO18" s="401"/>
      <c r="AP18" s="591"/>
      <c r="AQ18" s="513"/>
      <c r="AR18" s="595"/>
      <c r="AS18" s="595"/>
      <c r="AT18" s="595"/>
      <c r="AU18" s="513"/>
      <c r="AV18" s="538"/>
      <c r="AW18" s="466"/>
      <c r="AX18" s="133"/>
      <c r="AY18" s="132"/>
      <c r="AZ18" s="185"/>
    </row>
    <row r="19" spans="1:52" s="2" customFormat="1" ht="13.15" customHeight="1" thickBot="1">
      <c r="A19" s="7"/>
      <c r="B19" s="195"/>
      <c r="C19" s="195"/>
      <c r="D19" s="195"/>
      <c r="E19" s="195"/>
      <c r="F19" s="195"/>
      <c r="G19" s="231"/>
      <c r="H19" s="232"/>
      <c r="I19" s="233"/>
      <c r="J19" s="234"/>
      <c r="K19" s="237"/>
      <c r="L19" s="239"/>
      <c r="M19" s="238"/>
      <c r="N19" s="239"/>
      <c r="O19" s="238"/>
      <c r="P19" s="454"/>
      <c r="Q19" s="238"/>
      <c r="R19" s="296"/>
      <c r="S19" s="238"/>
      <c r="T19" s="240"/>
      <c r="U19" s="693"/>
      <c r="V19" s="694"/>
      <c r="W19" s="695"/>
      <c r="X19" s="696"/>
      <c r="Y19" s="695"/>
      <c r="Z19" s="696"/>
      <c r="AA19" s="695"/>
      <c r="AB19" s="696"/>
      <c r="AC19" s="695"/>
      <c r="AD19" s="696"/>
      <c r="AE19" s="695"/>
      <c r="AF19" s="696"/>
      <c r="AG19" s="695"/>
      <c r="AH19" s="697"/>
      <c r="AI19" s="514"/>
      <c r="AJ19" s="686"/>
      <c r="AK19" s="516"/>
      <c r="AL19" s="515"/>
      <c r="AM19" s="516"/>
      <c r="AN19" s="515"/>
      <c r="AO19" s="516"/>
      <c r="AP19" s="592"/>
      <c r="AQ19" s="517"/>
      <c r="AR19" s="596"/>
      <c r="AS19" s="596"/>
      <c r="AT19" s="596"/>
      <c r="AU19" s="517"/>
      <c r="AV19" s="539"/>
      <c r="AW19" s="540"/>
      <c r="AX19" s="541"/>
      <c r="AY19" s="542"/>
      <c r="AZ19" s="543"/>
    </row>
    <row r="21" spans="1:52">
      <c r="M21" s="38"/>
      <c r="N21" s="65"/>
      <c r="S21" s="38"/>
      <c r="T21" s="38"/>
      <c r="W21" s="56"/>
      <c r="X21" s="56"/>
      <c r="AM21" s="56"/>
      <c r="AN21" s="56"/>
      <c r="AY21" s="56"/>
      <c r="AZ21" s="56"/>
    </row>
    <row r="22" spans="1:52">
      <c r="N22" s="65"/>
      <c r="T22" s="38"/>
      <c r="U22" s="56"/>
      <c r="V22" s="56"/>
      <c r="AO22" s="1" t="s">
        <v>376</v>
      </c>
    </row>
    <row r="23" spans="1:52"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6" spans="1:52">
      <c r="AG26" s="56"/>
      <c r="AH26" s="56"/>
    </row>
    <row r="29" spans="1:52">
      <c r="AY29" s="56"/>
      <c r="AZ29" s="56"/>
    </row>
  </sheetData>
  <sortState ref="A5:AZ19">
    <sortCondition descending="1" ref="D5:D19"/>
  </sortState>
  <mergeCells count="5">
    <mergeCell ref="AW2:AZ2"/>
    <mergeCell ref="AI2:AV2"/>
    <mergeCell ref="G2:J2"/>
    <mergeCell ref="K2:T2"/>
    <mergeCell ref="U2:AH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X118"/>
  <sheetViews>
    <sheetView zoomScaleNormal="100" workbookViewId="0">
      <pane xSplit="6" ySplit="2" topLeftCell="X3" activePane="bottomRight" state="frozen"/>
      <selection pane="topRight" activeCell="F1" sqref="F1"/>
      <selection pane="bottomLeft" activeCell="A2" sqref="A2"/>
      <selection pane="bottomRight" activeCell="AU2" sqref="AU2:AX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5703125" customWidth="1"/>
    <col min="36" max="36" width="3.7109375" customWidth="1"/>
    <col min="37" max="37" width="8.5703125" customWidth="1"/>
    <col min="38" max="38" width="3.7109375" customWidth="1"/>
    <col min="39" max="39" width="7.7109375" customWidth="1"/>
    <col min="40" max="40" width="3.7109375" customWidth="1"/>
    <col min="41" max="41" width="8.28515625" customWidth="1"/>
    <col min="42" max="42" width="3.7109375" customWidth="1"/>
    <col min="43" max="43" width="7.42578125" customWidth="1"/>
    <col min="44" max="44" width="3.7109375" customWidth="1"/>
    <col min="45" max="45" width="8.42578125" customWidth="1"/>
    <col min="46" max="46" width="3.7109375" customWidth="1"/>
    <col min="47" max="47" width="8.7109375" customWidth="1"/>
    <col min="48" max="48" width="3.7109375" customWidth="1"/>
    <col min="49" max="49" width="8.7109375" customWidth="1"/>
    <col min="50" max="50" width="3.7109375" customWidth="1"/>
    <col min="51" max="51" width="8.85546875" style="1" customWidth="1"/>
    <col min="52" max="52" width="3.7109375" style="1" customWidth="1"/>
    <col min="53" max="16384" width="9.140625" style="1"/>
  </cols>
  <sheetData>
    <row r="1" spans="1:50" ht="13.5" thickBot="1"/>
    <row r="2" spans="1:50" s="3" customFormat="1" ht="13.5" thickBot="1">
      <c r="B2" s="75" t="s">
        <v>305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284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307</v>
      </c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8"/>
      <c r="AI2" s="809" t="s">
        <v>367</v>
      </c>
      <c r="AJ2" s="813"/>
      <c r="AK2" s="813"/>
      <c r="AL2" s="813"/>
      <c r="AM2" s="813"/>
      <c r="AN2" s="813"/>
      <c r="AO2" s="813"/>
      <c r="AP2" s="813"/>
      <c r="AQ2" s="813"/>
      <c r="AR2" s="813"/>
      <c r="AS2" s="813"/>
      <c r="AT2" s="813"/>
      <c r="AU2" s="815" t="s">
        <v>364</v>
      </c>
      <c r="AV2" s="816"/>
      <c r="AW2" s="816"/>
      <c r="AX2" s="817"/>
    </row>
    <row r="3" spans="1:50">
      <c r="B3" s="348" t="s">
        <v>320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235" t="s">
        <v>6</v>
      </c>
      <c r="L3" s="83"/>
      <c r="M3" s="81" t="s">
        <v>6</v>
      </c>
      <c r="N3" s="81"/>
      <c r="O3" s="81" t="s">
        <v>6</v>
      </c>
      <c r="P3" s="83"/>
      <c r="Q3" s="83" t="s">
        <v>6</v>
      </c>
      <c r="R3" s="84"/>
      <c r="S3" s="83" t="s">
        <v>6</v>
      </c>
      <c r="T3" s="310"/>
      <c r="U3" s="564" t="s">
        <v>6</v>
      </c>
      <c r="V3" s="565"/>
      <c r="W3" s="564" t="s">
        <v>6</v>
      </c>
      <c r="X3" s="565"/>
      <c r="Y3" s="565" t="s">
        <v>6</v>
      </c>
      <c r="Z3" s="565"/>
      <c r="AA3" s="565" t="s">
        <v>6</v>
      </c>
      <c r="AB3" s="565"/>
      <c r="AC3" s="565" t="s">
        <v>6</v>
      </c>
      <c r="AD3" s="565"/>
      <c r="AE3" s="565" t="s">
        <v>6</v>
      </c>
      <c r="AF3" s="566"/>
      <c r="AG3" s="565" t="s">
        <v>6</v>
      </c>
      <c r="AH3" s="566"/>
      <c r="AI3" s="536" t="s">
        <v>6</v>
      </c>
      <c r="AJ3" s="372"/>
      <c r="AK3" s="370" t="s">
        <v>6</v>
      </c>
      <c r="AL3" s="371"/>
      <c r="AM3" s="370" t="s">
        <v>6</v>
      </c>
      <c r="AN3" s="371"/>
      <c r="AO3" s="370" t="s">
        <v>6</v>
      </c>
      <c r="AP3" s="371"/>
      <c r="AQ3" s="370" t="s">
        <v>6</v>
      </c>
      <c r="AR3" s="509"/>
      <c r="AS3" s="370" t="s">
        <v>6</v>
      </c>
      <c r="AT3" s="371"/>
      <c r="AU3" s="88" t="s">
        <v>6</v>
      </c>
      <c r="AV3" s="89"/>
      <c r="AW3" s="90" t="s">
        <v>6</v>
      </c>
      <c r="AX3" s="91"/>
    </row>
    <row r="4" spans="1:50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13</v>
      </c>
      <c r="H4" s="114" t="s">
        <v>5</v>
      </c>
      <c r="I4" s="115" t="s">
        <v>14</v>
      </c>
      <c r="J4" s="116" t="s">
        <v>5</v>
      </c>
      <c r="K4" s="158" t="s">
        <v>15</v>
      </c>
      <c r="L4" s="109" t="s">
        <v>5</v>
      </c>
      <c r="M4" s="110" t="s">
        <v>16</v>
      </c>
      <c r="N4" s="109" t="s">
        <v>5</v>
      </c>
      <c r="O4" s="110" t="s">
        <v>17</v>
      </c>
      <c r="P4" s="109" t="s">
        <v>5</v>
      </c>
      <c r="Q4" s="110" t="s">
        <v>18</v>
      </c>
      <c r="R4" s="111" t="s">
        <v>5</v>
      </c>
      <c r="S4" s="128" t="s">
        <v>283</v>
      </c>
      <c r="T4" s="311" t="s">
        <v>5</v>
      </c>
      <c r="U4" s="567" t="s">
        <v>20</v>
      </c>
      <c r="V4" s="568" t="s">
        <v>5</v>
      </c>
      <c r="W4" s="567" t="s">
        <v>26</v>
      </c>
      <c r="X4" s="568" t="s">
        <v>5</v>
      </c>
      <c r="Y4" s="569" t="s">
        <v>15</v>
      </c>
      <c r="Z4" s="568" t="s">
        <v>5</v>
      </c>
      <c r="AA4" s="569" t="s">
        <v>16</v>
      </c>
      <c r="AB4" s="568" t="s">
        <v>5</v>
      </c>
      <c r="AC4" s="569" t="s">
        <v>17</v>
      </c>
      <c r="AD4" s="568" t="s">
        <v>5</v>
      </c>
      <c r="AE4" s="569" t="s">
        <v>18</v>
      </c>
      <c r="AF4" s="570" t="s">
        <v>5</v>
      </c>
      <c r="AG4" s="569" t="s">
        <v>303</v>
      </c>
      <c r="AH4" s="570" t="s">
        <v>5</v>
      </c>
      <c r="AI4" s="537" t="s">
        <v>20</v>
      </c>
      <c r="AJ4" s="374" t="s">
        <v>5</v>
      </c>
      <c r="AK4" s="375" t="s">
        <v>15</v>
      </c>
      <c r="AL4" s="376" t="s">
        <v>5</v>
      </c>
      <c r="AM4" s="375" t="s">
        <v>16</v>
      </c>
      <c r="AN4" s="376" t="s">
        <v>5</v>
      </c>
      <c r="AO4" s="375" t="s">
        <v>17</v>
      </c>
      <c r="AP4" s="376" t="s">
        <v>5</v>
      </c>
      <c r="AQ4" s="375" t="s">
        <v>18</v>
      </c>
      <c r="AR4" s="440" t="s">
        <v>5</v>
      </c>
      <c r="AS4" s="375" t="s">
        <v>365</v>
      </c>
      <c r="AT4" s="376" t="s">
        <v>5</v>
      </c>
      <c r="AU4" s="105" t="s">
        <v>27</v>
      </c>
      <c r="AV4" s="106" t="s">
        <v>5</v>
      </c>
      <c r="AW4" s="107" t="s">
        <v>28</v>
      </c>
      <c r="AX4" s="108" t="s">
        <v>5</v>
      </c>
    </row>
    <row r="5" spans="1:50" ht="13.15" customHeight="1">
      <c r="A5" s="481">
        <v>1</v>
      </c>
      <c r="B5" s="485" t="s">
        <v>149</v>
      </c>
      <c r="C5" s="248" t="s">
        <v>98</v>
      </c>
      <c r="D5" s="10">
        <f t="shared" ref="D5:D13" si="0">F5+E5</f>
        <v>173</v>
      </c>
      <c r="E5" s="31">
        <f>SUM(L5+P5+V5+AD5+AL5+AP5)</f>
        <v>127</v>
      </c>
      <c r="F5" s="99">
        <f>H5+T5</f>
        <v>46</v>
      </c>
      <c r="G5" s="53">
        <v>1</v>
      </c>
      <c r="H5" s="338">
        <v>21</v>
      </c>
      <c r="I5" s="11" t="s">
        <v>264</v>
      </c>
      <c r="J5" s="12">
        <v>6</v>
      </c>
      <c r="K5" s="571">
        <v>1</v>
      </c>
      <c r="L5" s="337">
        <v>24</v>
      </c>
      <c r="M5" s="529" t="s">
        <v>264</v>
      </c>
      <c r="N5" s="530">
        <v>5</v>
      </c>
      <c r="O5" s="529">
        <v>1</v>
      </c>
      <c r="P5" s="337">
        <v>24</v>
      </c>
      <c r="Q5" s="529" t="s">
        <v>263</v>
      </c>
      <c r="R5" s="572">
        <v>8</v>
      </c>
      <c r="S5" s="529">
        <v>1</v>
      </c>
      <c r="T5" s="446">
        <v>25</v>
      </c>
      <c r="U5" s="544">
        <v>2</v>
      </c>
      <c r="V5" s="342">
        <v>21</v>
      </c>
      <c r="W5" s="546" t="s">
        <v>264</v>
      </c>
      <c r="X5" s="545">
        <v>4</v>
      </c>
      <c r="Y5" s="547" t="s">
        <v>265</v>
      </c>
      <c r="Z5" s="545">
        <v>8</v>
      </c>
      <c r="AA5" s="546" t="s">
        <v>263</v>
      </c>
      <c r="AB5" s="545">
        <v>7</v>
      </c>
      <c r="AC5" s="547" t="s">
        <v>286</v>
      </c>
      <c r="AD5" s="342">
        <v>9</v>
      </c>
      <c r="AE5" s="546" t="s">
        <v>263</v>
      </c>
      <c r="AF5" s="545">
        <v>7</v>
      </c>
      <c r="AG5" s="547"/>
      <c r="AH5" s="548"/>
      <c r="AI5" s="408"/>
      <c r="AJ5" s="380"/>
      <c r="AK5" s="379">
        <v>1</v>
      </c>
      <c r="AL5" s="337">
        <v>25</v>
      </c>
      <c r="AM5" s="379"/>
      <c r="AN5" s="380"/>
      <c r="AO5" s="379">
        <v>1</v>
      </c>
      <c r="AP5" s="337">
        <v>24</v>
      </c>
      <c r="AQ5" s="379"/>
      <c r="AR5" s="380"/>
      <c r="AS5" s="379"/>
      <c r="AT5" s="403"/>
      <c r="AU5" s="43"/>
      <c r="AV5" s="21"/>
      <c r="AW5" s="20"/>
      <c r="AX5" s="37"/>
    </row>
    <row r="6" spans="1:50" ht="13.15" customHeight="1">
      <c r="A6" s="481">
        <v>2</v>
      </c>
      <c r="B6" s="485" t="s">
        <v>150</v>
      </c>
      <c r="C6" s="291" t="s">
        <v>41</v>
      </c>
      <c r="D6" s="10">
        <f t="shared" si="0"/>
        <v>94</v>
      </c>
      <c r="E6" s="31">
        <f>SUM(L6+P6+V6+Z6+AJ6+AL6)</f>
        <v>80</v>
      </c>
      <c r="F6" s="99">
        <f>H6+T6</f>
        <v>14</v>
      </c>
      <c r="G6" s="53">
        <v>10</v>
      </c>
      <c r="H6" s="338">
        <v>5</v>
      </c>
      <c r="I6" s="11">
        <v>4</v>
      </c>
      <c r="J6" s="12">
        <v>3</v>
      </c>
      <c r="K6" s="571">
        <v>5</v>
      </c>
      <c r="L6" s="337">
        <v>13</v>
      </c>
      <c r="M6" s="529"/>
      <c r="N6" s="530"/>
      <c r="O6" s="529">
        <v>6</v>
      </c>
      <c r="P6" s="337">
        <v>12</v>
      </c>
      <c r="Q6" s="529">
        <v>4</v>
      </c>
      <c r="R6" s="572">
        <v>3</v>
      </c>
      <c r="S6" s="529">
        <v>10</v>
      </c>
      <c r="T6" s="446">
        <v>9</v>
      </c>
      <c r="U6" s="544">
        <v>5</v>
      </c>
      <c r="V6" s="342">
        <v>14</v>
      </c>
      <c r="W6" s="546"/>
      <c r="X6" s="546"/>
      <c r="Y6" s="547">
        <v>3</v>
      </c>
      <c r="Z6" s="342">
        <v>15</v>
      </c>
      <c r="AA6" s="546">
        <v>3</v>
      </c>
      <c r="AB6" s="545">
        <v>5</v>
      </c>
      <c r="AC6" s="547">
        <v>6</v>
      </c>
      <c r="AD6" s="545">
        <v>11</v>
      </c>
      <c r="AE6" s="546">
        <v>3</v>
      </c>
      <c r="AF6" s="545">
        <v>5</v>
      </c>
      <c r="AG6" s="547">
        <v>3</v>
      </c>
      <c r="AH6" s="548">
        <v>1</v>
      </c>
      <c r="AI6" s="408">
        <v>5</v>
      </c>
      <c r="AJ6" s="337">
        <v>14</v>
      </c>
      <c r="AK6" s="379">
        <v>7</v>
      </c>
      <c r="AL6" s="337">
        <v>12</v>
      </c>
      <c r="AM6" s="379">
        <v>4</v>
      </c>
      <c r="AN6" s="380">
        <v>4</v>
      </c>
      <c r="AO6" s="379">
        <v>11</v>
      </c>
      <c r="AP6" s="380">
        <v>7</v>
      </c>
      <c r="AQ6" s="379">
        <v>4</v>
      </c>
      <c r="AR6" s="380">
        <v>4</v>
      </c>
      <c r="AS6" s="379">
        <v>3</v>
      </c>
      <c r="AT6" s="403">
        <v>1</v>
      </c>
      <c r="AU6" s="43"/>
      <c r="AV6" s="21"/>
      <c r="AW6" s="20"/>
      <c r="AX6" s="37"/>
    </row>
    <row r="7" spans="1:50" ht="13.15" customHeight="1">
      <c r="A7" s="481">
        <v>3</v>
      </c>
      <c r="B7" s="484" t="s">
        <v>191</v>
      </c>
      <c r="C7" s="276" t="s">
        <v>41</v>
      </c>
      <c r="D7" s="10">
        <f t="shared" si="0"/>
        <v>81</v>
      </c>
      <c r="E7" s="31">
        <f>SUM(L7+P7+V7+Z7+AJ7+AL7)</f>
        <v>64</v>
      </c>
      <c r="F7" s="99">
        <f>H7+T7</f>
        <v>17</v>
      </c>
      <c r="G7" s="53">
        <v>9</v>
      </c>
      <c r="H7" s="338">
        <v>6</v>
      </c>
      <c r="I7" s="11">
        <v>5</v>
      </c>
      <c r="J7" s="12">
        <v>2</v>
      </c>
      <c r="K7" s="571">
        <v>8</v>
      </c>
      <c r="L7" s="337">
        <v>10</v>
      </c>
      <c r="M7" s="529"/>
      <c r="N7" s="530"/>
      <c r="O7" s="529">
        <v>8</v>
      </c>
      <c r="P7" s="337">
        <v>10</v>
      </c>
      <c r="Q7" s="529">
        <v>5</v>
      </c>
      <c r="R7" s="572">
        <v>2</v>
      </c>
      <c r="S7" s="529">
        <v>8</v>
      </c>
      <c r="T7" s="446">
        <v>11</v>
      </c>
      <c r="U7" s="544">
        <v>6</v>
      </c>
      <c r="V7" s="342">
        <v>13</v>
      </c>
      <c r="W7" s="546"/>
      <c r="X7" s="546"/>
      <c r="Y7" s="547">
        <v>8</v>
      </c>
      <c r="Z7" s="342">
        <v>9</v>
      </c>
      <c r="AA7" s="547">
        <v>5</v>
      </c>
      <c r="AB7" s="545">
        <v>2</v>
      </c>
      <c r="AC7" s="547">
        <v>9</v>
      </c>
      <c r="AD7" s="545">
        <v>8</v>
      </c>
      <c r="AE7" s="546">
        <v>5</v>
      </c>
      <c r="AF7" s="545">
        <v>2</v>
      </c>
      <c r="AG7" s="547">
        <v>3</v>
      </c>
      <c r="AH7" s="548">
        <v>1</v>
      </c>
      <c r="AI7" s="410">
        <v>8</v>
      </c>
      <c r="AJ7" s="337">
        <v>11</v>
      </c>
      <c r="AK7" s="379">
        <v>8</v>
      </c>
      <c r="AL7" s="337">
        <v>11</v>
      </c>
      <c r="AM7" s="379">
        <v>5</v>
      </c>
      <c r="AN7" s="380">
        <v>3</v>
      </c>
      <c r="AO7" s="379">
        <v>10</v>
      </c>
      <c r="AP7" s="380">
        <v>8</v>
      </c>
      <c r="AQ7" s="379">
        <v>6</v>
      </c>
      <c r="AR7" s="380">
        <v>2</v>
      </c>
      <c r="AS7" s="379">
        <v>3</v>
      </c>
      <c r="AT7" s="403">
        <v>1</v>
      </c>
      <c r="AU7" s="43"/>
      <c r="AV7" s="21"/>
      <c r="AW7" s="20"/>
      <c r="AX7" s="37"/>
    </row>
    <row r="8" spans="1:50" ht="13.15" customHeight="1">
      <c r="A8" s="481">
        <v>4</v>
      </c>
      <c r="B8" s="485" t="s">
        <v>151</v>
      </c>
      <c r="C8" s="291" t="s">
        <v>105</v>
      </c>
      <c r="D8" s="10">
        <f t="shared" si="0"/>
        <v>79</v>
      </c>
      <c r="E8" s="31">
        <f>SUM(P8+V8+Z8+AD8+AL8+AP8)</f>
        <v>61</v>
      </c>
      <c r="F8" s="99">
        <f>H8+T8</f>
        <v>18</v>
      </c>
      <c r="G8" s="53">
        <v>7</v>
      </c>
      <c r="H8" s="338">
        <v>8</v>
      </c>
      <c r="I8" s="11">
        <v>3</v>
      </c>
      <c r="J8" s="12">
        <v>5</v>
      </c>
      <c r="K8" s="571">
        <v>11</v>
      </c>
      <c r="L8" s="530">
        <v>7</v>
      </c>
      <c r="M8" s="529"/>
      <c r="N8" s="530"/>
      <c r="O8" s="529">
        <v>10</v>
      </c>
      <c r="P8" s="337">
        <v>8</v>
      </c>
      <c r="Q8" s="529">
        <v>3</v>
      </c>
      <c r="R8" s="572">
        <v>5</v>
      </c>
      <c r="S8" s="529">
        <v>9</v>
      </c>
      <c r="T8" s="446">
        <v>10</v>
      </c>
      <c r="U8" s="544">
        <v>9</v>
      </c>
      <c r="V8" s="342">
        <v>10</v>
      </c>
      <c r="W8" s="546"/>
      <c r="X8" s="546"/>
      <c r="Y8" s="547">
        <v>6</v>
      </c>
      <c r="Z8" s="342">
        <v>11</v>
      </c>
      <c r="AA8" s="546">
        <v>4</v>
      </c>
      <c r="AB8" s="545">
        <v>3</v>
      </c>
      <c r="AC8" s="547">
        <v>4</v>
      </c>
      <c r="AD8" s="342">
        <v>13</v>
      </c>
      <c r="AE8" s="546">
        <v>4</v>
      </c>
      <c r="AF8" s="545">
        <v>3</v>
      </c>
      <c r="AG8" s="547">
        <v>2</v>
      </c>
      <c r="AH8" s="549">
        <v>3</v>
      </c>
      <c r="AI8" s="408">
        <v>10</v>
      </c>
      <c r="AJ8" s="380">
        <v>8</v>
      </c>
      <c r="AK8" s="379">
        <v>10</v>
      </c>
      <c r="AL8" s="337">
        <v>9</v>
      </c>
      <c r="AM8" s="379">
        <v>6</v>
      </c>
      <c r="AN8" s="380">
        <v>2</v>
      </c>
      <c r="AO8" s="379">
        <v>8</v>
      </c>
      <c r="AP8" s="337">
        <v>10</v>
      </c>
      <c r="AQ8" s="379">
        <v>3</v>
      </c>
      <c r="AR8" s="380">
        <v>6</v>
      </c>
      <c r="AS8" s="379">
        <v>2</v>
      </c>
      <c r="AT8" s="403">
        <v>3</v>
      </c>
      <c r="AU8" s="43"/>
      <c r="AV8" s="21"/>
      <c r="AW8" s="20"/>
      <c r="AX8" s="37"/>
    </row>
    <row r="9" spans="1:50" ht="13.15" customHeight="1">
      <c r="A9" s="1">
        <v>5</v>
      </c>
      <c r="B9" s="154" t="s">
        <v>194</v>
      </c>
      <c r="C9" s="276" t="s">
        <v>45</v>
      </c>
      <c r="D9" s="10">
        <f t="shared" si="0"/>
        <v>47</v>
      </c>
      <c r="E9" s="31">
        <f>SUM(V9+Z9+AD9+AJ9+AL9+AN9)</f>
        <v>44</v>
      </c>
      <c r="F9" s="99">
        <f>T9</f>
        <v>3</v>
      </c>
      <c r="G9" s="53"/>
      <c r="H9" s="13"/>
      <c r="I9" s="11"/>
      <c r="J9" s="12"/>
      <c r="K9" s="571">
        <v>15</v>
      </c>
      <c r="L9" s="530">
        <v>3</v>
      </c>
      <c r="M9" s="529"/>
      <c r="N9" s="530"/>
      <c r="O9" s="529">
        <v>15</v>
      </c>
      <c r="P9" s="530">
        <v>3</v>
      </c>
      <c r="Q9" s="529"/>
      <c r="R9" s="572"/>
      <c r="S9" s="529">
        <v>16</v>
      </c>
      <c r="T9" s="446">
        <v>3</v>
      </c>
      <c r="U9" s="544">
        <v>12</v>
      </c>
      <c r="V9" s="342">
        <v>7</v>
      </c>
      <c r="W9" s="546"/>
      <c r="X9" s="546"/>
      <c r="Y9" s="547">
        <v>10</v>
      </c>
      <c r="Z9" s="342">
        <v>7</v>
      </c>
      <c r="AA9" s="546"/>
      <c r="AB9" s="546"/>
      <c r="AC9" s="547">
        <v>10</v>
      </c>
      <c r="AD9" s="342">
        <v>7</v>
      </c>
      <c r="AE9" s="546"/>
      <c r="AF9" s="545"/>
      <c r="AG9" s="547"/>
      <c r="AH9" s="548"/>
      <c r="AI9" s="408">
        <v>9</v>
      </c>
      <c r="AJ9" s="337">
        <v>10</v>
      </c>
      <c r="AK9" s="448">
        <v>12</v>
      </c>
      <c r="AL9" s="337">
        <v>7</v>
      </c>
      <c r="AM9" s="379">
        <v>3</v>
      </c>
      <c r="AN9" s="337">
        <v>6</v>
      </c>
      <c r="AO9" s="379">
        <v>12</v>
      </c>
      <c r="AP9" s="380">
        <v>6</v>
      </c>
      <c r="AQ9" s="379">
        <v>5</v>
      </c>
      <c r="AR9" s="380">
        <v>3</v>
      </c>
      <c r="AS9" s="379"/>
      <c r="AT9" s="403"/>
      <c r="AU9" s="43"/>
      <c r="AV9" s="21"/>
      <c r="AW9" s="20"/>
      <c r="AX9" s="37"/>
    </row>
    <row r="10" spans="1:50" ht="13.15" customHeight="1">
      <c r="A10" s="1">
        <v>6</v>
      </c>
      <c r="B10" s="152" t="s">
        <v>152</v>
      </c>
      <c r="C10" s="248" t="s">
        <v>41</v>
      </c>
      <c r="D10" s="10">
        <f t="shared" si="0"/>
        <v>42</v>
      </c>
      <c r="E10" s="31">
        <f>SUM(V10+Z10+AB10+AF10+AJ10+AL10)</f>
        <v>33</v>
      </c>
      <c r="F10" s="99">
        <f>J10+T10</f>
        <v>9</v>
      </c>
      <c r="G10" s="53">
        <v>13</v>
      </c>
      <c r="H10" s="13">
        <v>2</v>
      </c>
      <c r="I10" s="11">
        <v>4</v>
      </c>
      <c r="J10" s="339">
        <v>3</v>
      </c>
      <c r="K10" s="571">
        <v>16</v>
      </c>
      <c r="L10" s="530">
        <v>2</v>
      </c>
      <c r="M10" s="529"/>
      <c r="N10" s="530"/>
      <c r="O10" s="529">
        <v>14</v>
      </c>
      <c r="P10" s="530">
        <v>4</v>
      </c>
      <c r="Q10" s="529">
        <v>4</v>
      </c>
      <c r="R10" s="572">
        <v>3</v>
      </c>
      <c r="S10" s="529">
        <v>13</v>
      </c>
      <c r="T10" s="446">
        <v>6</v>
      </c>
      <c r="U10" s="544">
        <v>13</v>
      </c>
      <c r="V10" s="342">
        <v>6</v>
      </c>
      <c r="W10" s="546"/>
      <c r="X10" s="546"/>
      <c r="Y10" s="547">
        <v>11</v>
      </c>
      <c r="Z10" s="342">
        <v>6</v>
      </c>
      <c r="AA10" s="546">
        <v>3</v>
      </c>
      <c r="AB10" s="342">
        <v>5</v>
      </c>
      <c r="AC10" s="547">
        <v>14</v>
      </c>
      <c r="AD10" s="545">
        <v>3</v>
      </c>
      <c r="AE10" s="546">
        <v>3</v>
      </c>
      <c r="AF10" s="342">
        <v>5</v>
      </c>
      <c r="AG10" s="547">
        <v>3</v>
      </c>
      <c r="AH10" s="548">
        <v>1</v>
      </c>
      <c r="AI10" s="408">
        <v>14</v>
      </c>
      <c r="AJ10" s="337">
        <v>5</v>
      </c>
      <c r="AK10" s="379">
        <v>13</v>
      </c>
      <c r="AL10" s="337">
        <v>6</v>
      </c>
      <c r="AM10" s="379">
        <v>4</v>
      </c>
      <c r="AN10" s="380">
        <v>4</v>
      </c>
      <c r="AO10" s="379">
        <v>14</v>
      </c>
      <c r="AP10" s="402">
        <v>4</v>
      </c>
      <c r="AQ10" s="379">
        <v>4</v>
      </c>
      <c r="AR10" s="402">
        <v>4</v>
      </c>
      <c r="AS10" s="379">
        <v>3</v>
      </c>
      <c r="AT10" s="403">
        <v>1</v>
      </c>
      <c r="AU10" s="43"/>
      <c r="AV10" s="21"/>
      <c r="AW10" s="20"/>
      <c r="AX10" s="37"/>
    </row>
    <row r="11" spans="1:50" ht="13.15" customHeight="1">
      <c r="A11" s="1">
        <v>7</v>
      </c>
      <c r="B11" s="292" t="s">
        <v>153</v>
      </c>
      <c r="C11" s="248" t="s">
        <v>38</v>
      </c>
      <c r="D11" s="10">
        <f t="shared" si="0"/>
        <v>30</v>
      </c>
      <c r="E11" s="31">
        <f>SUM(L11+P11+V11+AD11+AJ11+AL11)</f>
        <v>25</v>
      </c>
      <c r="F11" s="99">
        <f>H11+T11</f>
        <v>5</v>
      </c>
      <c r="G11" s="53">
        <v>12</v>
      </c>
      <c r="H11" s="338">
        <v>3</v>
      </c>
      <c r="I11" s="11">
        <v>6</v>
      </c>
      <c r="J11" s="12">
        <v>1</v>
      </c>
      <c r="K11" s="571">
        <v>13</v>
      </c>
      <c r="L11" s="337">
        <v>5</v>
      </c>
      <c r="M11" s="529"/>
      <c r="N11" s="530"/>
      <c r="O11" s="529">
        <v>13</v>
      </c>
      <c r="P11" s="337">
        <v>5</v>
      </c>
      <c r="Q11" s="529">
        <v>6</v>
      </c>
      <c r="R11" s="572">
        <v>1</v>
      </c>
      <c r="S11" s="529">
        <v>17</v>
      </c>
      <c r="T11" s="446">
        <v>2</v>
      </c>
      <c r="U11" s="550">
        <v>14</v>
      </c>
      <c r="V11" s="342">
        <v>5</v>
      </c>
      <c r="W11" s="546"/>
      <c r="X11" s="546"/>
      <c r="Y11" s="551">
        <v>15</v>
      </c>
      <c r="Z11" s="545">
        <v>2</v>
      </c>
      <c r="AA11" s="546">
        <v>6</v>
      </c>
      <c r="AB11" s="545">
        <v>1</v>
      </c>
      <c r="AC11" s="551">
        <v>13</v>
      </c>
      <c r="AD11" s="342">
        <v>4</v>
      </c>
      <c r="AE11" s="546">
        <v>6</v>
      </c>
      <c r="AF11" s="545">
        <v>1</v>
      </c>
      <c r="AG11" s="551"/>
      <c r="AH11" s="548"/>
      <c r="AI11" s="408">
        <v>15</v>
      </c>
      <c r="AJ11" s="337">
        <v>4</v>
      </c>
      <c r="AK11" s="379">
        <v>17</v>
      </c>
      <c r="AL11" s="337">
        <v>2</v>
      </c>
      <c r="AM11" s="379">
        <v>7</v>
      </c>
      <c r="AN11" s="380">
        <v>1</v>
      </c>
      <c r="AO11" s="379">
        <v>16</v>
      </c>
      <c r="AP11" s="380">
        <v>2</v>
      </c>
      <c r="AQ11" s="379">
        <v>7</v>
      </c>
      <c r="AR11" s="380">
        <v>1</v>
      </c>
      <c r="AS11" s="379"/>
      <c r="AT11" s="403"/>
      <c r="AU11" s="43"/>
      <c r="AV11" s="21"/>
      <c r="AW11" s="20"/>
      <c r="AX11" s="37"/>
    </row>
    <row r="12" spans="1:50" ht="13.15" customHeight="1">
      <c r="A12" s="1">
        <v>8</v>
      </c>
      <c r="B12" s="154" t="s">
        <v>155</v>
      </c>
      <c r="C12" s="248" t="s">
        <v>44</v>
      </c>
      <c r="D12" s="10">
        <f t="shared" si="0"/>
        <v>19</v>
      </c>
      <c r="E12" s="31">
        <f>SUM(L12+P12+V12+Z12+AD12+AJ13)</f>
        <v>13</v>
      </c>
      <c r="F12" s="99">
        <f>J12+T12</f>
        <v>6</v>
      </c>
      <c r="G12" s="53">
        <v>0</v>
      </c>
      <c r="H12" s="13">
        <v>0</v>
      </c>
      <c r="I12" s="11">
        <v>6</v>
      </c>
      <c r="J12" s="339">
        <v>1</v>
      </c>
      <c r="K12" s="571">
        <v>14</v>
      </c>
      <c r="L12" s="337">
        <v>4</v>
      </c>
      <c r="M12" s="529"/>
      <c r="N12" s="530"/>
      <c r="O12" s="529">
        <v>16</v>
      </c>
      <c r="P12" s="337">
        <v>2</v>
      </c>
      <c r="Q12" s="529">
        <v>6</v>
      </c>
      <c r="R12" s="572">
        <v>1</v>
      </c>
      <c r="S12" s="529">
        <v>14</v>
      </c>
      <c r="T12" s="446">
        <v>5</v>
      </c>
      <c r="U12" s="544">
        <v>17</v>
      </c>
      <c r="V12" s="342">
        <v>2</v>
      </c>
      <c r="W12" s="546"/>
      <c r="X12" s="546"/>
      <c r="Y12" s="547">
        <v>14</v>
      </c>
      <c r="Z12" s="342">
        <v>3</v>
      </c>
      <c r="AA12" s="546">
        <v>6</v>
      </c>
      <c r="AB12" s="545">
        <v>1</v>
      </c>
      <c r="AC12" s="547">
        <v>15</v>
      </c>
      <c r="AD12" s="342">
        <v>2</v>
      </c>
      <c r="AE12" s="546">
        <v>6</v>
      </c>
      <c r="AF12" s="545">
        <v>1</v>
      </c>
      <c r="AG12" s="547"/>
      <c r="AH12" s="548"/>
      <c r="AI12" s="408">
        <v>17</v>
      </c>
      <c r="AJ12" s="337">
        <v>2</v>
      </c>
      <c r="AK12" s="379">
        <v>18</v>
      </c>
      <c r="AL12" s="380">
        <v>1</v>
      </c>
      <c r="AM12" s="379">
        <v>7</v>
      </c>
      <c r="AN12" s="380">
        <v>1</v>
      </c>
      <c r="AO12" s="379">
        <v>17</v>
      </c>
      <c r="AP12" s="380">
        <v>1</v>
      </c>
      <c r="AQ12" s="379">
        <v>7</v>
      </c>
      <c r="AR12" s="380">
        <v>1</v>
      </c>
      <c r="AS12" s="379"/>
      <c r="AT12" s="403"/>
      <c r="AU12" s="43"/>
      <c r="AV12" s="21"/>
      <c r="AW12" s="20"/>
      <c r="AX12" s="37"/>
    </row>
    <row r="13" spans="1:50" ht="13.15" customHeight="1">
      <c r="A13" s="1">
        <v>9</v>
      </c>
      <c r="B13" s="152" t="s">
        <v>200</v>
      </c>
      <c r="C13" s="248" t="s">
        <v>36</v>
      </c>
      <c r="D13" s="10">
        <f t="shared" si="0"/>
        <v>6</v>
      </c>
      <c r="E13" s="31">
        <f>SUM(L13+P13+V13+Z13)</f>
        <v>4</v>
      </c>
      <c r="F13" s="99">
        <f>H13+T13</f>
        <v>2</v>
      </c>
      <c r="G13" s="53">
        <v>14</v>
      </c>
      <c r="H13" s="338">
        <v>1</v>
      </c>
      <c r="I13" s="11">
        <v>0</v>
      </c>
      <c r="J13" s="12">
        <v>0</v>
      </c>
      <c r="K13" s="571">
        <v>17</v>
      </c>
      <c r="L13" s="337">
        <v>1</v>
      </c>
      <c r="M13" s="529"/>
      <c r="N13" s="530"/>
      <c r="O13" s="529">
        <v>17</v>
      </c>
      <c r="P13" s="337">
        <v>1</v>
      </c>
      <c r="Q13" s="573"/>
      <c r="R13" s="572"/>
      <c r="S13" s="529">
        <v>18</v>
      </c>
      <c r="T13" s="446">
        <v>1</v>
      </c>
      <c r="U13" s="544">
        <v>18</v>
      </c>
      <c r="V13" s="342">
        <v>1</v>
      </c>
      <c r="W13" s="546"/>
      <c r="X13" s="546"/>
      <c r="Y13" s="547">
        <v>16</v>
      </c>
      <c r="Z13" s="342">
        <v>1</v>
      </c>
      <c r="AA13" s="546"/>
      <c r="AB13" s="546"/>
      <c r="AC13" s="547"/>
      <c r="AD13" s="552"/>
      <c r="AE13" s="553"/>
      <c r="AF13" s="552"/>
      <c r="AG13" s="547"/>
      <c r="AH13" s="548"/>
      <c r="AI13" s="408"/>
      <c r="AJ13" s="380"/>
      <c r="AK13" s="379"/>
      <c r="AL13" s="403"/>
      <c r="AM13" s="442"/>
      <c r="AN13" s="403"/>
      <c r="AO13" s="379"/>
      <c r="AP13" s="403"/>
      <c r="AQ13" s="442"/>
      <c r="AR13" s="403"/>
      <c r="AS13" s="379"/>
      <c r="AT13" s="403"/>
      <c r="AU13" s="43"/>
      <c r="AV13" s="21"/>
      <c r="AW13" s="20"/>
      <c r="AX13" s="37"/>
    </row>
    <row r="14" spans="1:50" s="2" customFormat="1" ht="13.15" customHeight="1">
      <c r="B14" s="194"/>
      <c r="C14" s="194"/>
      <c r="D14" s="194"/>
      <c r="E14" s="194"/>
      <c r="F14" s="194"/>
      <c r="G14" s="215"/>
      <c r="H14" s="127"/>
      <c r="I14" s="126"/>
      <c r="J14" s="216"/>
      <c r="K14" s="574"/>
      <c r="L14" s="532"/>
      <c r="M14" s="531"/>
      <c r="N14" s="532"/>
      <c r="O14" s="531"/>
      <c r="P14" s="532"/>
      <c r="Q14" s="531"/>
      <c r="R14" s="575"/>
      <c r="S14" s="531"/>
      <c r="T14" s="312"/>
      <c r="U14" s="554"/>
      <c r="V14" s="555"/>
      <c r="W14" s="555"/>
      <c r="X14" s="555"/>
      <c r="Y14" s="556"/>
      <c r="Z14" s="557"/>
      <c r="AA14" s="555"/>
      <c r="AB14" s="555"/>
      <c r="AC14" s="556"/>
      <c r="AD14" s="557"/>
      <c r="AE14" s="555"/>
      <c r="AF14" s="557"/>
      <c r="AG14" s="556"/>
      <c r="AH14" s="558"/>
      <c r="AI14" s="406"/>
      <c r="AJ14" s="400"/>
      <c r="AK14" s="401"/>
      <c r="AL14" s="400"/>
      <c r="AM14" s="401"/>
      <c r="AN14" s="400"/>
      <c r="AO14" s="401"/>
      <c r="AP14" s="400"/>
      <c r="AQ14" s="401"/>
      <c r="AR14" s="400"/>
      <c r="AS14" s="401"/>
      <c r="AT14" s="538"/>
      <c r="AU14" s="466"/>
      <c r="AV14" s="133"/>
      <c r="AW14" s="132"/>
      <c r="AX14" s="185"/>
    </row>
    <row r="15" spans="1:50" s="2" customFormat="1" ht="13.15" customHeight="1">
      <c r="B15" s="194"/>
      <c r="C15" s="194"/>
      <c r="D15" s="194"/>
      <c r="E15" s="194"/>
      <c r="F15" s="194"/>
      <c r="G15" s="215"/>
      <c r="H15" s="127"/>
      <c r="I15" s="126"/>
      <c r="J15" s="216"/>
      <c r="K15" s="574"/>
      <c r="L15" s="532"/>
      <c r="M15" s="531"/>
      <c r="N15" s="532"/>
      <c r="O15" s="531"/>
      <c r="P15" s="532"/>
      <c r="Q15" s="531"/>
      <c r="R15" s="575"/>
      <c r="S15" s="532"/>
      <c r="T15" s="312"/>
      <c r="U15" s="554"/>
      <c r="V15" s="555"/>
      <c r="W15" s="555"/>
      <c r="X15" s="555"/>
      <c r="Y15" s="556"/>
      <c r="Z15" s="557"/>
      <c r="AA15" s="555"/>
      <c r="AB15" s="555"/>
      <c r="AC15" s="556"/>
      <c r="AD15" s="557"/>
      <c r="AE15" s="555"/>
      <c r="AF15" s="557"/>
      <c r="AG15" s="556"/>
      <c r="AH15" s="558"/>
      <c r="AI15" s="406"/>
      <c r="AJ15" s="400"/>
      <c r="AK15" s="401"/>
      <c r="AL15" s="400"/>
      <c r="AM15" s="401"/>
      <c r="AN15" s="400"/>
      <c r="AO15" s="401"/>
      <c r="AP15" s="400"/>
      <c r="AQ15" s="401"/>
      <c r="AR15" s="400"/>
      <c r="AS15" s="401"/>
      <c r="AT15" s="538"/>
      <c r="AU15" s="466"/>
      <c r="AV15" s="133"/>
      <c r="AW15" s="132"/>
      <c r="AX15" s="185"/>
    </row>
    <row r="16" spans="1:50" s="2" customFormat="1" ht="13.15" customHeight="1">
      <c r="B16" s="194"/>
      <c r="C16" s="194"/>
      <c r="D16" s="194"/>
      <c r="E16" s="194"/>
      <c r="F16" s="194"/>
      <c r="G16" s="215"/>
      <c r="H16" s="127"/>
      <c r="I16" s="126"/>
      <c r="J16" s="216"/>
      <c r="K16" s="574"/>
      <c r="L16" s="532"/>
      <c r="M16" s="531"/>
      <c r="N16" s="532"/>
      <c r="O16" s="531"/>
      <c r="P16" s="532"/>
      <c r="Q16" s="531"/>
      <c r="R16" s="575"/>
      <c r="S16" s="532"/>
      <c r="T16" s="312"/>
      <c r="U16" s="554"/>
      <c r="V16" s="555"/>
      <c r="W16" s="555"/>
      <c r="X16" s="555"/>
      <c r="Y16" s="556"/>
      <c r="Z16" s="557"/>
      <c r="AA16" s="555"/>
      <c r="AB16" s="555"/>
      <c r="AC16" s="556"/>
      <c r="AD16" s="557"/>
      <c r="AE16" s="555"/>
      <c r="AF16" s="557"/>
      <c r="AG16" s="556"/>
      <c r="AH16" s="558"/>
      <c r="AI16" s="406"/>
      <c r="AJ16" s="400"/>
      <c r="AK16" s="401"/>
      <c r="AL16" s="400"/>
      <c r="AM16" s="401"/>
      <c r="AN16" s="400"/>
      <c r="AO16" s="401"/>
      <c r="AP16" s="400"/>
      <c r="AQ16" s="401"/>
      <c r="AR16" s="400"/>
      <c r="AS16" s="401"/>
      <c r="AT16" s="538"/>
      <c r="AU16" s="466"/>
      <c r="AV16" s="133"/>
      <c r="AW16" s="132"/>
      <c r="AX16" s="185"/>
    </row>
    <row r="17" spans="2:50" s="2" customFormat="1" ht="13.15" customHeight="1">
      <c r="B17" s="194"/>
      <c r="C17" s="194"/>
      <c r="D17" s="194"/>
      <c r="E17" s="194"/>
      <c r="F17" s="194"/>
      <c r="G17" s="215"/>
      <c r="H17" s="127"/>
      <c r="I17" s="126"/>
      <c r="J17" s="216"/>
      <c r="K17" s="574"/>
      <c r="L17" s="532"/>
      <c r="M17" s="531"/>
      <c r="N17" s="532"/>
      <c r="O17" s="531"/>
      <c r="P17" s="532"/>
      <c r="Q17" s="531"/>
      <c r="R17" s="575"/>
      <c r="S17" s="532"/>
      <c r="T17" s="312"/>
      <c r="U17" s="554"/>
      <c r="V17" s="555"/>
      <c r="W17" s="555"/>
      <c r="X17" s="555"/>
      <c r="Y17" s="556"/>
      <c r="Z17" s="557"/>
      <c r="AA17" s="555"/>
      <c r="AB17" s="555"/>
      <c r="AC17" s="556"/>
      <c r="AD17" s="557"/>
      <c r="AE17" s="555"/>
      <c r="AF17" s="557"/>
      <c r="AG17" s="556"/>
      <c r="AH17" s="558"/>
      <c r="AI17" s="406"/>
      <c r="AJ17" s="400"/>
      <c r="AK17" s="401"/>
      <c r="AL17" s="400"/>
      <c r="AM17" s="401"/>
      <c r="AN17" s="400"/>
      <c r="AO17" s="401"/>
      <c r="AP17" s="400"/>
      <c r="AQ17" s="401"/>
      <c r="AR17" s="400"/>
      <c r="AS17" s="401"/>
      <c r="AT17" s="538"/>
      <c r="AU17" s="466"/>
      <c r="AV17" s="133"/>
      <c r="AW17" s="132"/>
      <c r="AX17" s="185"/>
    </row>
    <row r="18" spans="2:50" s="2" customFormat="1" ht="13.15" customHeight="1" thickBot="1">
      <c r="B18" s="195"/>
      <c r="C18" s="195"/>
      <c r="D18" s="195"/>
      <c r="E18" s="195"/>
      <c r="F18" s="195"/>
      <c r="G18" s="231"/>
      <c r="H18" s="232"/>
      <c r="I18" s="233"/>
      <c r="J18" s="234"/>
      <c r="K18" s="576"/>
      <c r="L18" s="577"/>
      <c r="M18" s="578"/>
      <c r="N18" s="577"/>
      <c r="O18" s="578"/>
      <c r="P18" s="577"/>
      <c r="Q18" s="578"/>
      <c r="R18" s="579"/>
      <c r="S18" s="577"/>
      <c r="T18" s="313"/>
      <c r="U18" s="559"/>
      <c r="V18" s="560"/>
      <c r="W18" s="560"/>
      <c r="X18" s="560"/>
      <c r="Y18" s="561"/>
      <c r="Z18" s="562"/>
      <c r="AA18" s="560"/>
      <c r="AB18" s="560"/>
      <c r="AC18" s="561"/>
      <c r="AD18" s="562"/>
      <c r="AE18" s="560"/>
      <c r="AF18" s="562"/>
      <c r="AG18" s="561"/>
      <c r="AH18" s="563"/>
      <c r="AI18" s="514"/>
      <c r="AJ18" s="515"/>
      <c r="AK18" s="516"/>
      <c r="AL18" s="515"/>
      <c r="AM18" s="516"/>
      <c r="AN18" s="515"/>
      <c r="AO18" s="516"/>
      <c r="AP18" s="515"/>
      <c r="AQ18" s="516"/>
      <c r="AR18" s="515"/>
      <c r="AS18" s="516"/>
      <c r="AT18" s="539"/>
      <c r="AU18" s="540"/>
      <c r="AV18" s="541"/>
      <c r="AW18" s="542"/>
      <c r="AX18" s="543"/>
    </row>
    <row r="21" spans="2:50">
      <c r="O21" s="68"/>
      <c r="P21" s="68"/>
      <c r="Q21" s="54"/>
      <c r="R21" s="50"/>
      <c r="S21" s="50"/>
      <c r="T21" s="50"/>
      <c r="U21" s="61"/>
      <c r="V21" s="61"/>
      <c r="W21" s="61"/>
      <c r="X21" s="61"/>
      <c r="AC21" s="63"/>
      <c r="AD21" s="63"/>
      <c r="AE21" s="63"/>
      <c r="AF21" s="63"/>
      <c r="AG21" s="62"/>
      <c r="AH21" s="1"/>
      <c r="AI21" s="1"/>
      <c r="AK21" s="56"/>
      <c r="AL21" s="56"/>
      <c r="AM21" s="56"/>
      <c r="AN21" s="56"/>
    </row>
    <row r="22" spans="2:50">
      <c r="H22" s="50"/>
      <c r="K22" s="50"/>
      <c r="L22" s="51"/>
      <c r="Q22" s="55"/>
      <c r="U22" s="61"/>
      <c r="V22" s="61"/>
      <c r="W22" s="61"/>
      <c r="X22" s="61"/>
      <c r="AG22" s="61"/>
      <c r="AH22" s="1"/>
      <c r="AI22" s="1"/>
    </row>
    <row r="23" spans="2:50">
      <c r="U23" s="63"/>
      <c r="V23" s="63"/>
      <c r="W23" s="63"/>
      <c r="X23" s="63"/>
      <c r="AC23" s="56"/>
      <c r="AD23" s="56"/>
      <c r="AE23" s="56"/>
      <c r="AF23" s="56"/>
      <c r="AG23" s="61"/>
      <c r="AH23" s="1"/>
      <c r="AI23" s="1"/>
    </row>
    <row r="24" spans="2:50">
      <c r="AG24" s="61"/>
      <c r="AH24" s="1"/>
      <c r="AI24" s="1"/>
    </row>
    <row r="25" spans="2:50">
      <c r="M25" s="50"/>
      <c r="N25" s="50"/>
      <c r="Q25" s="50"/>
      <c r="R25" s="50"/>
      <c r="S25" s="50"/>
      <c r="T25" s="50"/>
      <c r="AG25" s="63"/>
      <c r="AH25" s="1"/>
      <c r="AI25" s="1"/>
    </row>
    <row r="26" spans="2:50">
      <c r="AH26" s="1"/>
      <c r="AI26" s="1"/>
    </row>
    <row r="27" spans="2:50">
      <c r="AH27" s="1"/>
      <c r="AI27" s="1"/>
    </row>
    <row r="28" spans="2:50">
      <c r="AH28" s="1"/>
      <c r="AI28" s="1"/>
    </row>
    <row r="29" spans="2:50">
      <c r="AH29" s="1"/>
      <c r="AI29" s="1"/>
    </row>
    <row r="30" spans="2:50">
      <c r="AH30" s="1"/>
      <c r="AI30" s="1"/>
    </row>
    <row r="31" spans="2:50">
      <c r="AH31" s="1"/>
      <c r="AI31" s="1"/>
    </row>
    <row r="32" spans="2:50">
      <c r="AH32" s="1"/>
      <c r="AI32" s="1"/>
    </row>
    <row r="33" spans="6:35">
      <c r="AH33" s="1"/>
      <c r="AI33" s="1"/>
    </row>
    <row r="34" spans="6:35">
      <c r="AH34" s="1"/>
      <c r="AI34" s="1"/>
    </row>
    <row r="35" spans="6:35">
      <c r="AH35" s="1"/>
      <c r="AI35" s="1"/>
    </row>
    <row r="36" spans="6:35">
      <c r="AH36" s="1"/>
      <c r="AI36" s="1"/>
    </row>
    <row r="37" spans="6:35">
      <c r="AH37" s="1"/>
      <c r="AI37" s="1"/>
    </row>
    <row r="38" spans="6:35">
      <c r="AH38" s="1"/>
      <c r="AI38" s="1"/>
    </row>
    <row r="39" spans="6:35">
      <c r="AH39" s="1"/>
      <c r="AI39" s="1"/>
    </row>
    <row r="40" spans="6:35">
      <c r="AH40" s="1"/>
      <c r="AI40" s="1"/>
    </row>
    <row r="43" spans="6:35">
      <c r="F43" s="55"/>
      <c r="G43" s="55"/>
    </row>
    <row r="44" spans="6:35">
      <c r="F44" s="55"/>
      <c r="G44" s="55"/>
    </row>
    <row r="45" spans="6:35">
      <c r="F45" s="55"/>
      <c r="G45" s="55"/>
    </row>
    <row r="46" spans="6:35">
      <c r="F46" s="55"/>
      <c r="G46" s="55"/>
    </row>
    <row r="47" spans="6:35">
      <c r="F47" s="55"/>
      <c r="G47" s="55"/>
    </row>
    <row r="48" spans="6:35">
      <c r="F48" s="55"/>
      <c r="G48" s="55"/>
    </row>
    <row r="49" spans="6:7">
      <c r="F49" s="55"/>
      <c r="G49" s="55"/>
    </row>
    <row r="50" spans="6:7">
      <c r="F50" s="55"/>
      <c r="G50" s="55"/>
    </row>
    <row r="51" spans="6:7">
      <c r="F51" s="55"/>
      <c r="G51" s="55"/>
    </row>
    <row r="52" spans="6:7">
      <c r="F52" s="55"/>
      <c r="G52" s="55"/>
    </row>
    <row r="53" spans="6:7">
      <c r="F53" s="55"/>
      <c r="G53" s="55"/>
    </row>
    <row r="54" spans="6:7">
      <c r="F54" s="55"/>
      <c r="G54" s="55"/>
    </row>
    <row r="55" spans="6:7">
      <c r="F55" s="55"/>
      <c r="G55" s="55"/>
    </row>
    <row r="56" spans="6:7">
      <c r="F56" s="55"/>
      <c r="G56" s="55"/>
    </row>
    <row r="57" spans="6:7">
      <c r="F57" s="55"/>
      <c r="G57" s="55"/>
    </row>
    <row r="58" spans="6:7">
      <c r="F58" s="55"/>
      <c r="G58" s="55"/>
    </row>
    <row r="59" spans="6:7">
      <c r="F59" s="55"/>
      <c r="G59" s="55"/>
    </row>
    <row r="60" spans="6:7">
      <c r="F60" s="55"/>
      <c r="G60" s="55"/>
    </row>
    <row r="61" spans="6:7">
      <c r="F61" s="55"/>
      <c r="G61" s="55"/>
    </row>
    <row r="62" spans="6:7">
      <c r="F62" s="55"/>
      <c r="G62" s="55"/>
    </row>
    <row r="63" spans="6:7">
      <c r="F63" s="55"/>
      <c r="G63" s="55"/>
    </row>
    <row r="64" spans="6:7">
      <c r="F64" s="55"/>
      <c r="G64" s="55"/>
    </row>
    <row r="65" spans="6:7">
      <c r="F65" s="55"/>
      <c r="G65" s="55"/>
    </row>
    <row r="66" spans="6:7">
      <c r="F66" s="55"/>
      <c r="G66" s="55"/>
    </row>
    <row r="67" spans="6:7">
      <c r="F67" s="55"/>
      <c r="G67" s="55"/>
    </row>
    <row r="68" spans="6:7">
      <c r="F68" s="55"/>
      <c r="G68" s="55"/>
    </row>
    <row r="69" spans="6:7">
      <c r="F69" s="55"/>
      <c r="G69" s="55"/>
    </row>
    <row r="70" spans="6:7">
      <c r="F70" s="55"/>
      <c r="G70" s="55"/>
    </row>
    <row r="71" spans="6:7">
      <c r="F71" s="55"/>
      <c r="G71" s="55"/>
    </row>
    <row r="72" spans="6:7">
      <c r="F72" s="55"/>
      <c r="G72" s="55"/>
    </row>
    <row r="73" spans="6:7">
      <c r="F73" s="55"/>
      <c r="G73" s="55"/>
    </row>
    <row r="74" spans="6:7">
      <c r="F74" s="55"/>
      <c r="G74" s="55"/>
    </row>
    <row r="75" spans="6:7">
      <c r="F75" s="55"/>
      <c r="G75" s="55"/>
    </row>
    <row r="76" spans="6:7">
      <c r="F76" s="55"/>
      <c r="G76" s="55"/>
    </row>
    <row r="77" spans="6:7">
      <c r="F77" s="55"/>
      <c r="G77" s="55"/>
    </row>
    <row r="78" spans="6:7">
      <c r="F78" s="55"/>
      <c r="G78" s="55"/>
    </row>
    <row r="79" spans="6:7">
      <c r="F79" s="55"/>
      <c r="G79" s="55"/>
    </row>
    <row r="80" spans="6:7">
      <c r="F80" s="55"/>
      <c r="G80" s="55"/>
    </row>
    <row r="81" spans="6:7">
      <c r="F81" s="55"/>
      <c r="G81" s="55"/>
    </row>
    <row r="82" spans="6:7">
      <c r="F82" s="55"/>
      <c r="G82" s="55"/>
    </row>
    <row r="83" spans="6:7">
      <c r="F83" s="55"/>
      <c r="G83" s="55"/>
    </row>
    <row r="84" spans="6:7">
      <c r="F84" s="55"/>
      <c r="G84" s="55"/>
    </row>
    <row r="85" spans="6:7">
      <c r="F85" s="55"/>
      <c r="G85" s="55"/>
    </row>
    <row r="86" spans="6:7">
      <c r="F86" s="55"/>
      <c r="G86" s="55"/>
    </row>
    <row r="87" spans="6:7">
      <c r="F87" s="55"/>
      <c r="G87" s="55"/>
    </row>
    <row r="88" spans="6:7">
      <c r="F88" s="55"/>
      <c r="G88" s="55"/>
    </row>
    <row r="89" spans="6:7">
      <c r="F89" s="55"/>
      <c r="G89" s="55"/>
    </row>
    <row r="90" spans="6:7">
      <c r="F90" s="55"/>
      <c r="G90" s="55"/>
    </row>
    <row r="91" spans="6:7">
      <c r="F91" s="55"/>
      <c r="G91" s="55"/>
    </row>
    <row r="92" spans="6:7">
      <c r="F92" s="55"/>
      <c r="G92" s="55"/>
    </row>
    <row r="93" spans="6:7">
      <c r="F93" s="55"/>
      <c r="G93" s="55"/>
    </row>
    <row r="94" spans="6:7">
      <c r="F94" s="55"/>
      <c r="G94" s="55"/>
    </row>
    <row r="95" spans="6:7">
      <c r="F95" s="55"/>
      <c r="G95" s="55"/>
    </row>
    <row r="96" spans="6:7">
      <c r="F96" s="55"/>
      <c r="G96" s="55"/>
    </row>
    <row r="97" spans="6:7">
      <c r="F97" s="55"/>
      <c r="G97" s="55"/>
    </row>
    <row r="98" spans="6:7">
      <c r="F98" s="55"/>
      <c r="G98" s="55"/>
    </row>
    <row r="99" spans="6:7">
      <c r="F99" s="55"/>
      <c r="G99" s="55"/>
    </row>
    <row r="100" spans="6:7">
      <c r="F100" s="55"/>
      <c r="G100" s="55"/>
    </row>
    <row r="101" spans="6:7">
      <c r="F101" s="55"/>
      <c r="G101" s="55"/>
    </row>
    <row r="102" spans="6:7">
      <c r="F102" s="55"/>
      <c r="G102" s="55"/>
    </row>
    <row r="103" spans="6:7">
      <c r="F103" s="55"/>
      <c r="G103" s="55"/>
    </row>
    <row r="104" spans="6:7">
      <c r="F104" s="55"/>
      <c r="G104" s="55"/>
    </row>
    <row r="105" spans="6:7">
      <c r="F105" s="55"/>
      <c r="G105" s="55"/>
    </row>
    <row r="106" spans="6:7">
      <c r="F106" s="55"/>
      <c r="G106" s="55"/>
    </row>
    <row r="107" spans="6:7">
      <c r="F107" s="55"/>
      <c r="G107" s="55"/>
    </row>
    <row r="108" spans="6:7">
      <c r="F108" s="55"/>
      <c r="G108" s="55"/>
    </row>
    <row r="109" spans="6:7">
      <c r="F109" s="55"/>
      <c r="G109" s="55"/>
    </row>
    <row r="110" spans="6:7">
      <c r="F110" s="55"/>
      <c r="G110" s="55"/>
    </row>
    <row r="111" spans="6:7">
      <c r="F111" s="55"/>
      <c r="G111" s="55"/>
    </row>
    <row r="112" spans="6:7">
      <c r="F112" s="55"/>
      <c r="G112" s="55"/>
    </row>
    <row r="113" spans="6:7">
      <c r="F113" s="55"/>
      <c r="G113" s="55"/>
    </row>
    <row r="114" spans="6:7">
      <c r="F114" s="55"/>
      <c r="G114" s="55"/>
    </row>
    <row r="115" spans="6:7">
      <c r="F115" s="55"/>
      <c r="G115" s="55"/>
    </row>
    <row r="116" spans="6:7">
      <c r="F116" s="55"/>
      <c r="G116" s="55"/>
    </row>
    <row r="117" spans="6:7">
      <c r="F117" s="55"/>
      <c r="G117" s="55"/>
    </row>
    <row r="118" spans="6:7">
      <c r="F118" s="55"/>
      <c r="G118" s="55"/>
    </row>
  </sheetData>
  <sortState ref="A5:AZ18">
    <sortCondition descending="1" ref="D5:D18"/>
  </sortState>
  <mergeCells count="5">
    <mergeCell ref="AU2:AX2"/>
    <mergeCell ref="AI2:AT2"/>
    <mergeCell ref="G2:J2"/>
    <mergeCell ref="U2:AH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11:F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V36"/>
  <sheetViews>
    <sheetView zoomScale="75" zoomScaleNormal="75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I25" sqref="I25"/>
    </sheetView>
  </sheetViews>
  <sheetFormatPr defaultColWidth="9.140625" defaultRowHeight="12.75"/>
  <cols>
    <col min="1" max="1" width="3.7109375" style="55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28515625" customWidth="1"/>
    <col min="34" max="34" width="3.7109375" customWidth="1"/>
    <col min="35" max="35" width="8.140625" customWidth="1"/>
    <col min="36" max="36" width="3.7109375" customWidth="1"/>
    <col min="37" max="37" width="8.42578125" customWidth="1"/>
    <col min="38" max="38" width="3.7109375" customWidth="1"/>
    <col min="39" max="39" width="8.5703125" customWidth="1"/>
    <col min="40" max="40" width="3.7109375" customWidth="1"/>
    <col min="41" max="41" width="7.7109375" customWidth="1"/>
    <col min="42" max="42" width="3.7109375" customWidth="1"/>
    <col min="43" max="43" width="8.7109375" customWidth="1"/>
    <col min="44" max="44" width="3.7109375" customWidth="1"/>
    <col min="45" max="45" width="8.28515625" customWidth="1"/>
    <col min="46" max="46" width="3.7109375" customWidth="1"/>
    <col min="47" max="47" width="9.140625" style="1"/>
    <col min="48" max="48" width="3.7109375" style="1" customWidth="1"/>
    <col min="49" max="16384" width="9.140625" style="1"/>
  </cols>
  <sheetData>
    <row r="1" spans="1:48" ht="13.5" thickBot="1"/>
    <row r="2" spans="1:48" ht="13.15" customHeight="1" thickBot="1">
      <c r="B2" s="76" t="s">
        <v>305</v>
      </c>
      <c r="C2" s="76"/>
      <c r="D2" s="76"/>
      <c r="E2" s="76"/>
      <c r="F2" s="76"/>
      <c r="G2" s="809" t="s">
        <v>285</v>
      </c>
      <c r="H2" s="810"/>
      <c r="I2" s="810"/>
      <c r="J2" s="811"/>
      <c r="K2" s="819" t="s">
        <v>284</v>
      </c>
      <c r="L2" s="828"/>
      <c r="M2" s="828"/>
      <c r="N2" s="828"/>
      <c r="O2" s="828"/>
      <c r="P2" s="828"/>
      <c r="Q2" s="828"/>
      <c r="R2" s="829"/>
      <c r="S2" s="809" t="s">
        <v>299</v>
      </c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8"/>
      <c r="AE2" s="815" t="s">
        <v>25</v>
      </c>
      <c r="AF2" s="827"/>
      <c r="AG2" s="827"/>
      <c r="AH2" s="827"/>
      <c r="AI2" s="827"/>
      <c r="AJ2" s="827"/>
      <c r="AK2" s="827"/>
      <c r="AL2" s="827"/>
      <c r="AM2" s="827"/>
      <c r="AN2" s="827"/>
      <c r="AO2" s="534"/>
      <c r="AP2" s="534"/>
      <c r="AQ2" s="815" t="s">
        <v>364</v>
      </c>
      <c r="AR2" s="816"/>
      <c r="AS2" s="816"/>
      <c r="AT2" s="817"/>
      <c r="AU2" s="103"/>
      <c r="AV2" s="103"/>
    </row>
    <row r="3" spans="1:48" ht="13.15" customHeight="1">
      <c r="B3" s="348" t="s">
        <v>320</v>
      </c>
      <c r="C3" s="243"/>
      <c r="D3" s="211" t="s">
        <v>7</v>
      </c>
      <c r="E3" s="211" t="s">
        <v>11</v>
      </c>
      <c r="F3" s="211" t="s">
        <v>12</v>
      </c>
      <c r="G3" s="282" t="s">
        <v>6</v>
      </c>
      <c r="H3" s="166"/>
      <c r="I3" s="166" t="s">
        <v>6</v>
      </c>
      <c r="J3" s="283"/>
      <c r="K3" s="287" t="s">
        <v>6</v>
      </c>
      <c r="L3" s="167"/>
      <c r="M3" s="167" t="s">
        <v>6</v>
      </c>
      <c r="N3" s="167"/>
      <c r="O3" s="167" t="s">
        <v>6</v>
      </c>
      <c r="P3" s="167"/>
      <c r="Q3" s="167" t="s">
        <v>6</v>
      </c>
      <c r="R3" s="288"/>
      <c r="S3" s="257" t="s">
        <v>6</v>
      </c>
      <c r="T3" s="94"/>
      <c r="U3" s="94" t="s">
        <v>6</v>
      </c>
      <c r="V3" s="94"/>
      <c r="W3" s="94" t="s">
        <v>6</v>
      </c>
      <c r="X3" s="94"/>
      <c r="Y3" s="94" t="s">
        <v>6</v>
      </c>
      <c r="Z3" s="94"/>
      <c r="AA3" s="94" t="s">
        <v>6</v>
      </c>
      <c r="AB3" s="94"/>
      <c r="AC3" s="94" t="s">
        <v>6</v>
      </c>
      <c r="AD3" s="735"/>
      <c r="AE3" s="682" t="s">
        <v>6</v>
      </c>
      <c r="AF3" s="398"/>
      <c r="AG3" s="399" t="s">
        <v>6</v>
      </c>
      <c r="AH3" s="398"/>
      <c r="AI3" s="399" t="s">
        <v>6</v>
      </c>
      <c r="AJ3" s="398"/>
      <c r="AK3" s="399" t="s">
        <v>6</v>
      </c>
      <c r="AL3" s="399"/>
      <c r="AM3" s="399" t="s">
        <v>6</v>
      </c>
      <c r="AN3" s="683"/>
      <c r="AO3" s="399" t="s">
        <v>6</v>
      </c>
      <c r="AP3" s="683"/>
      <c r="AQ3" s="684" t="s">
        <v>6</v>
      </c>
      <c r="AR3" s="169"/>
      <c r="AS3" s="168" t="s">
        <v>6</v>
      </c>
      <c r="AT3" s="465"/>
    </row>
    <row r="4" spans="1:48" s="2" customFormat="1" ht="13.15" customHeight="1">
      <c r="A4" s="7"/>
      <c r="B4" s="194" t="s">
        <v>0</v>
      </c>
      <c r="C4" s="194" t="s">
        <v>8</v>
      </c>
      <c r="D4" s="194" t="s">
        <v>5</v>
      </c>
      <c r="E4" s="194" t="s">
        <v>5</v>
      </c>
      <c r="F4" s="194" t="s">
        <v>5</v>
      </c>
      <c r="G4" s="215" t="s">
        <v>9</v>
      </c>
      <c r="H4" s="127" t="s">
        <v>5</v>
      </c>
      <c r="I4" s="126" t="s">
        <v>10</v>
      </c>
      <c r="J4" s="216" t="s">
        <v>5</v>
      </c>
      <c r="K4" s="158" t="s">
        <v>1</v>
      </c>
      <c r="L4" s="109" t="s">
        <v>5</v>
      </c>
      <c r="M4" s="110" t="s">
        <v>3</v>
      </c>
      <c r="N4" s="109" t="s">
        <v>5</v>
      </c>
      <c r="O4" s="177" t="s">
        <v>4</v>
      </c>
      <c r="P4" s="109" t="s">
        <v>5</v>
      </c>
      <c r="Q4" s="186" t="s">
        <v>278</v>
      </c>
      <c r="R4" s="159" t="s">
        <v>5</v>
      </c>
      <c r="S4" s="253" t="s">
        <v>19</v>
      </c>
      <c r="T4" s="131" t="s">
        <v>5</v>
      </c>
      <c r="U4" s="130" t="s">
        <v>1</v>
      </c>
      <c r="V4" s="131" t="s">
        <v>5</v>
      </c>
      <c r="W4" s="130" t="s">
        <v>2</v>
      </c>
      <c r="X4" s="131" t="s">
        <v>5</v>
      </c>
      <c r="Y4" s="130" t="s">
        <v>3</v>
      </c>
      <c r="Z4" s="131" t="s">
        <v>5</v>
      </c>
      <c r="AA4" s="130" t="s">
        <v>4</v>
      </c>
      <c r="AB4" s="131" t="s">
        <v>5</v>
      </c>
      <c r="AC4" s="130" t="s">
        <v>301</v>
      </c>
      <c r="AD4" s="254" t="s">
        <v>5</v>
      </c>
      <c r="AE4" s="443" t="s">
        <v>19</v>
      </c>
      <c r="AF4" s="400" t="s">
        <v>5</v>
      </c>
      <c r="AG4" s="401" t="s">
        <v>1</v>
      </c>
      <c r="AH4" s="400" t="s">
        <v>5</v>
      </c>
      <c r="AI4" s="401" t="s">
        <v>2</v>
      </c>
      <c r="AJ4" s="400" t="s">
        <v>5</v>
      </c>
      <c r="AK4" s="401" t="s">
        <v>3</v>
      </c>
      <c r="AL4" s="400" t="s">
        <v>5</v>
      </c>
      <c r="AM4" s="401" t="s">
        <v>4</v>
      </c>
      <c r="AN4" s="538" t="s">
        <v>5</v>
      </c>
      <c r="AO4" s="401" t="s">
        <v>304</v>
      </c>
      <c r="AP4" s="538" t="s">
        <v>5</v>
      </c>
      <c r="AQ4" s="466" t="s">
        <v>21</v>
      </c>
      <c r="AR4" s="133" t="s">
        <v>5</v>
      </c>
      <c r="AS4" s="132" t="s">
        <v>22</v>
      </c>
      <c r="AT4" s="185" t="s">
        <v>5</v>
      </c>
    </row>
    <row r="5" spans="1:48" ht="13.15" customHeight="1">
      <c r="A5" s="488">
        <v>1</v>
      </c>
      <c r="B5" s="482" t="s">
        <v>142</v>
      </c>
      <c r="C5" s="248" t="s">
        <v>41</v>
      </c>
      <c r="D5" s="10">
        <f t="shared" ref="D5:D26" si="0">E5+F5</f>
        <v>144</v>
      </c>
      <c r="E5" s="31">
        <f>SUM(T5+V5+Z5+AF5+AH5+AL5)</f>
        <v>138</v>
      </c>
      <c r="F5" s="99">
        <f>J5+R5</f>
        <v>6</v>
      </c>
      <c r="G5" s="53">
        <v>0</v>
      </c>
      <c r="H5" s="13">
        <v>0</v>
      </c>
      <c r="I5" s="11">
        <v>10</v>
      </c>
      <c r="J5" s="339">
        <v>2</v>
      </c>
      <c r="K5" s="571">
        <v>4</v>
      </c>
      <c r="L5" s="530">
        <v>15</v>
      </c>
      <c r="M5" s="529">
        <v>5</v>
      </c>
      <c r="N5" s="530">
        <v>14</v>
      </c>
      <c r="O5" s="529">
        <v>2</v>
      </c>
      <c r="P5" s="530">
        <v>13</v>
      </c>
      <c r="Q5" s="16">
        <v>15</v>
      </c>
      <c r="R5" s="339">
        <v>4</v>
      </c>
      <c r="S5" s="97">
        <v>2</v>
      </c>
      <c r="T5" s="340">
        <v>21</v>
      </c>
      <c r="U5" s="96">
        <v>1</v>
      </c>
      <c r="V5" s="340">
        <v>25</v>
      </c>
      <c r="W5" s="96">
        <v>2</v>
      </c>
      <c r="X5" s="104">
        <v>13</v>
      </c>
      <c r="Y5" s="96">
        <v>1</v>
      </c>
      <c r="Z5" s="340">
        <v>25</v>
      </c>
      <c r="AA5" s="96">
        <v>1</v>
      </c>
      <c r="AB5" s="104">
        <v>16</v>
      </c>
      <c r="AC5" s="96">
        <v>1</v>
      </c>
      <c r="AD5" s="40">
        <v>8</v>
      </c>
      <c r="AE5" s="377">
        <v>2</v>
      </c>
      <c r="AF5" s="340">
        <v>21</v>
      </c>
      <c r="AG5" s="377">
        <v>1</v>
      </c>
      <c r="AH5" s="340">
        <v>25</v>
      </c>
      <c r="AI5" s="379">
        <v>1</v>
      </c>
      <c r="AJ5" s="380">
        <v>16</v>
      </c>
      <c r="AK5" s="379">
        <v>2</v>
      </c>
      <c r="AL5" s="340">
        <v>21</v>
      </c>
      <c r="AM5" s="379">
        <v>1</v>
      </c>
      <c r="AN5" s="403">
        <v>16</v>
      </c>
      <c r="AO5" s="379">
        <v>1</v>
      </c>
      <c r="AP5" s="403">
        <v>8</v>
      </c>
      <c r="AQ5" s="43"/>
      <c r="AR5" s="21"/>
      <c r="AS5" s="20"/>
      <c r="AT5" s="37"/>
    </row>
    <row r="6" spans="1:48" ht="13.15" customHeight="1">
      <c r="A6" s="488">
        <v>2</v>
      </c>
      <c r="B6" s="485" t="s">
        <v>97</v>
      </c>
      <c r="C6" s="248" t="s">
        <v>36</v>
      </c>
      <c r="D6" s="10">
        <f t="shared" si="0"/>
        <v>121</v>
      </c>
      <c r="E6" s="31">
        <f>SUM(V6+Z6+AB6+AJ6+AL6+AN6)</f>
        <v>107</v>
      </c>
      <c r="F6" s="99">
        <f>H6+R6</f>
        <v>14</v>
      </c>
      <c r="G6" s="53">
        <v>15</v>
      </c>
      <c r="H6" s="338">
        <v>4</v>
      </c>
      <c r="I6" s="11">
        <v>10</v>
      </c>
      <c r="J6" s="12">
        <v>2</v>
      </c>
      <c r="K6" s="571">
        <v>12</v>
      </c>
      <c r="L6" s="530">
        <v>7</v>
      </c>
      <c r="M6" s="529">
        <v>4</v>
      </c>
      <c r="N6" s="530">
        <v>15</v>
      </c>
      <c r="O6" s="529">
        <v>2</v>
      </c>
      <c r="P6" s="530">
        <v>13</v>
      </c>
      <c r="Q6" s="16">
        <v>9</v>
      </c>
      <c r="R6" s="339">
        <v>10</v>
      </c>
      <c r="S6" s="97">
        <v>4</v>
      </c>
      <c r="T6" s="104">
        <v>15</v>
      </c>
      <c r="U6" s="96">
        <v>2</v>
      </c>
      <c r="V6" s="340">
        <v>21</v>
      </c>
      <c r="W6" s="96">
        <v>2</v>
      </c>
      <c r="X6" s="104">
        <v>13</v>
      </c>
      <c r="Y6" s="96">
        <v>2</v>
      </c>
      <c r="Z6" s="340">
        <v>21</v>
      </c>
      <c r="AA6" s="96">
        <v>1</v>
      </c>
      <c r="AB6" s="340">
        <v>16</v>
      </c>
      <c r="AC6" s="96">
        <v>1</v>
      </c>
      <c r="AD6" s="40">
        <v>8</v>
      </c>
      <c r="AE6" s="377">
        <v>13</v>
      </c>
      <c r="AF6" s="380">
        <v>6</v>
      </c>
      <c r="AG6" s="377">
        <v>4</v>
      </c>
      <c r="AH6" s="380">
        <v>15</v>
      </c>
      <c r="AI6" s="379">
        <v>1</v>
      </c>
      <c r="AJ6" s="340">
        <v>16</v>
      </c>
      <c r="AK6" s="379">
        <v>3</v>
      </c>
      <c r="AL6" s="340">
        <v>17</v>
      </c>
      <c r="AM6" s="379">
        <v>1</v>
      </c>
      <c r="AN6" s="758">
        <v>16</v>
      </c>
      <c r="AO6" s="379"/>
      <c r="AP6" s="403"/>
      <c r="AQ6" s="43"/>
      <c r="AR6" s="21"/>
      <c r="AS6" s="20"/>
      <c r="AT6" s="37"/>
    </row>
    <row r="7" spans="1:48" ht="13.15" customHeight="1">
      <c r="A7" s="488">
        <v>3</v>
      </c>
      <c r="B7" s="485" t="s">
        <v>102</v>
      </c>
      <c r="C7" s="248" t="s">
        <v>42</v>
      </c>
      <c r="D7" s="10">
        <f t="shared" si="0"/>
        <v>116</v>
      </c>
      <c r="E7" s="31">
        <f>SUM(L7+N7+V7+Z7+AB7+AL7)</f>
        <v>80</v>
      </c>
      <c r="F7" s="99">
        <f>H7+R7</f>
        <v>36</v>
      </c>
      <c r="G7" s="53">
        <v>4</v>
      </c>
      <c r="H7" s="338">
        <v>15</v>
      </c>
      <c r="I7" s="11"/>
      <c r="J7" s="12"/>
      <c r="K7" s="571">
        <v>9</v>
      </c>
      <c r="L7" s="340">
        <v>10</v>
      </c>
      <c r="M7" s="529">
        <v>6</v>
      </c>
      <c r="N7" s="340">
        <v>13</v>
      </c>
      <c r="O7" s="529">
        <v>9</v>
      </c>
      <c r="P7" s="530">
        <v>3</v>
      </c>
      <c r="Q7" s="16">
        <v>2</v>
      </c>
      <c r="R7" s="339">
        <v>21</v>
      </c>
      <c r="S7" s="97">
        <v>15</v>
      </c>
      <c r="T7" s="104">
        <v>4</v>
      </c>
      <c r="U7" s="96">
        <v>4</v>
      </c>
      <c r="V7" s="340">
        <v>15</v>
      </c>
      <c r="W7" s="96"/>
      <c r="X7" s="104"/>
      <c r="Y7" s="96">
        <v>3</v>
      </c>
      <c r="Z7" s="340">
        <v>17</v>
      </c>
      <c r="AA7" s="96">
        <v>3</v>
      </c>
      <c r="AB7" s="340">
        <v>10</v>
      </c>
      <c r="AC7" s="96">
        <v>3</v>
      </c>
      <c r="AD7" s="40">
        <v>4</v>
      </c>
      <c r="AE7" s="377">
        <v>14</v>
      </c>
      <c r="AF7" s="380">
        <v>5</v>
      </c>
      <c r="AG7" s="377">
        <v>10</v>
      </c>
      <c r="AH7" s="380">
        <v>9</v>
      </c>
      <c r="AI7" s="379">
        <v>5</v>
      </c>
      <c r="AJ7" s="380">
        <v>7</v>
      </c>
      <c r="AK7" s="379">
        <v>4</v>
      </c>
      <c r="AL7" s="340">
        <v>15</v>
      </c>
      <c r="AM7" s="379">
        <v>7</v>
      </c>
      <c r="AN7" s="403">
        <v>5</v>
      </c>
      <c r="AO7" s="379">
        <v>3</v>
      </c>
      <c r="AP7" s="403">
        <v>4</v>
      </c>
      <c r="AQ7" s="43"/>
      <c r="AR7" s="21"/>
      <c r="AS7" s="20"/>
      <c r="AT7" s="37"/>
    </row>
    <row r="8" spans="1:48" ht="13.15" customHeight="1">
      <c r="A8" s="488">
        <v>4</v>
      </c>
      <c r="B8" s="484" t="s">
        <v>90</v>
      </c>
      <c r="C8" s="248" t="s">
        <v>31</v>
      </c>
      <c r="D8" s="10">
        <f t="shared" si="0"/>
        <v>109</v>
      </c>
      <c r="E8" s="31">
        <f>SUM(L8+N8+T8+V8+AF8+AH8)</f>
        <v>98</v>
      </c>
      <c r="F8" s="99">
        <f>H8+J8</f>
        <v>11</v>
      </c>
      <c r="G8" s="53">
        <v>14</v>
      </c>
      <c r="H8" s="338">
        <v>5</v>
      </c>
      <c r="I8" s="11">
        <v>6</v>
      </c>
      <c r="J8" s="339">
        <v>6</v>
      </c>
      <c r="K8" s="571">
        <v>5</v>
      </c>
      <c r="L8" s="340">
        <v>14</v>
      </c>
      <c r="M8" s="529">
        <v>12</v>
      </c>
      <c r="N8" s="340">
        <v>7</v>
      </c>
      <c r="O8" s="529"/>
      <c r="P8" s="530"/>
      <c r="Q8" s="16"/>
      <c r="R8" s="102"/>
      <c r="S8" s="97">
        <v>1</v>
      </c>
      <c r="T8" s="340">
        <v>25</v>
      </c>
      <c r="U8" s="96">
        <v>9</v>
      </c>
      <c r="V8" s="340">
        <v>10</v>
      </c>
      <c r="W8" s="96">
        <v>8</v>
      </c>
      <c r="X8" s="104">
        <v>4</v>
      </c>
      <c r="Y8" s="96"/>
      <c r="Z8" s="104"/>
      <c r="AA8" s="96"/>
      <c r="AB8" s="104"/>
      <c r="AC8" s="96">
        <v>4</v>
      </c>
      <c r="AD8" s="40">
        <v>3</v>
      </c>
      <c r="AE8" s="377">
        <v>1</v>
      </c>
      <c r="AF8" s="340">
        <v>25</v>
      </c>
      <c r="AG8" s="377">
        <v>3</v>
      </c>
      <c r="AH8" s="340">
        <v>17</v>
      </c>
      <c r="AI8" s="379">
        <v>6</v>
      </c>
      <c r="AJ8" s="380">
        <v>6</v>
      </c>
      <c r="AK8" s="379"/>
      <c r="AL8" s="380"/>
      <c r="AM8" s="379">
        <v>8</v>
      </c>
      <c r="AN8" s="403">
        <v>4</v>
      </c>
      <c r="AO8" s="379">
        <v>4</v>
      </c>
      <c r="AP8" s="403">
        <v>3</v>
      </c>
      <c r="AQ8" s="43"/>
      <c r="AR8" s="21"/>
      <c r="AS8" s="20"/>
      <c r="AT8" s="37"/>
    </row>
    <row r="9" spans="1:48" ht="13.15" customHeight="1">
      <c r="A9" s="488">
        <v>5</v>
      </c>
      <c r="B9" s="485" t="s">
        <v>89</v>
      </c>
      <c r="C9" s="248" t="s">
        <v>34</v>
      </c>
      <c r="D9" s="10">
        <f t="shared" si="0"/>
        <v>99</v>
      </c>
      <c r="E9" s="31">
        <f>SUM(L9+N9+P9+T9+X9+AF9)</f>
        <v>71</v>
      </c>
      <c r="F9" s="99">
        <f>J9+R9</f>
        <v>28</v>
      </c>
      <c r="G9" s="53">
        <v>13</v>
      </c>
      <c r="H9" s="13">
        <v>6</v>
      </c>
      <c r="I9" s="11">
        <v>2</v>
      </c>
      <c r="J9" s="339">
        <v>13</v>
      </c>
      <c r="K9" s="571">
        <v>7</v>
      </c>
      <c r="L9" s="340">
        <v>12</v>
      </c>
      <c r="M9" s="529">
        <v>8</v>
      </c>
      <c r="N9" s="340">
        <v>11</v>
      </c>
      <c r="O9" s="529">
        <v>3</v>
      </c>
      <c r="P9" s="340">
        <v>10</v>
      </c>
      <c r="Q9" s="16">
        <v>4</v>
      </c>
      <c r="R9" s="339">
        <v>15</v>
      </c>
      <c r="S9" s="294">
        <v>5</v>
      </c>
      <c r="T9" s="340">
        <v>14</v>
      </c>
      <c r="U9" s="96">
        <v>15</v>
      </c>
      <c r="V9" s="104">
        <v>4</v>
      </c>
      <c r="W9" s="96">
        <v>3</v>
      </c>
      <c r="X9" s="340">
        <v>10</v>
      </c>
      <c r="Y9" s="96">
        <v>9</v>
      </c>
      <c r="Z9" s="104">
        <v>10</v>
      </c>
      <c r="AA9" s="96">
        <v>6</v>
      </c>
      <c r="AB9" s="104">
        <v>6</v>
      </c>
      <c r="AC9" s="96">
        <v>4</v>
      </c>
      <c r="AD9" s="40">
        <v>3</v>
      </c>
      <c r="AE9" s="377">
        <v>5</v>
      </c>
      <c r="AF9" s="340">
        <v>14</v>
      </c>
      <c r="AG9" s="377"/>
      <c r="AH9" s="380"/>
      <c r="AI9" s="379">
        <v>3</v>
      </c>
      <c r="AJ9" s="380">
        <v>10</v>
      </c>
      <c r="AK9" s="379">
        <v>11</v>
      </c>
      <c r="AL9" s="380">
        <v>8</v>
      </c>
      <c r="AM9" s="379">
        <v>3</v>
      </c>
      <c r="AN9" s="403">
        <v>10</v>
      </c>
      <c r="AO9" s="379"/>
      <c r="AP9" s="403"/>
      <c r="AQ9" s="43"/>
      <c r="AR9" s="21"/>
      <c r="AS9" s="20"/>
      <c r="AT9" s="37"/>
    </row>
    <row r="10" spans="1:48" ht="13.15" customHeight="1">
      <c r="A10" s="488">
        <v>6</v>
      </c>
      <c r="B10" s="808" t="s">
        <v>93</v>
      </c>
      <c r="C10" s="248" t="s">
        <v>94</v>
      </c>
      <c r="D10" s="10">
        <f>E10+F10</f>
        <v>66</v>
      </c>
      <c r="E10" s="31">
        <f>SUM(P10+V10+X10+AB10+AJ10+AN10)</f>
        <v>46</v>
      </c>
      <c r="F10" s="99">
        <f>H10+J10</f>
        <v>20</v>
      </c>
      <c r="G10" s="53">
        <v>6</v>
      </c>
      <c r="H10" s="338">
        <v>13</v>
      </c>
      <c r="I10" s="11">
        <v>5</v>
      </c>
      <c r="J10" s="339">
        <v>7</v>
      </c>
      <c r="K10" s="571"/>
      <c r="L10" s="530"/>
      <c r="M10" s="529"/>
      <c r="N10" s="530"/>
      <c r="O10" s="529">
        <v>4</v>
      </c>
      <c r="P10" s="340">
        <v>8</v>
      </c>
      <c r="Q10" s="16"/>
      <c r="R10" s="102"/>
      <c r="S10" s="97"/>
      <c r="T10" s="104"/>
      <c r="U10" s="96">
        <v>12</v>
      </c>
      <c r="V10" s="340">
        <v>7</v>
      </c>
      <c r="W10" s="96">
        <v>4</v>
      </c>
      <c r="X10" s="340">
        <v>8</v>
      </c>
      <c r="Y10" s="96">
        <v>16</v>
      </c>
      <c r="Z10" s="104">
        <v>3</v>
      </c>
      <c r="AA10" s="96">
        <v>4</v>
      </c>
      <c r="AB10" s="340">
        <v>8</v>
      </c>
      <c r="AC10" s="96">
        <v>3</v>
      </c>
      <c r="AD10" s="40">
        <v>4</v>
      </c>
      <c r="AE10" s="377">
        <v>18</v>
      </c>
      <c r="AF10" s="380">
        <v>1</v>
      </c>
      <c r="AG10" s="379"/>
      <c r="AH10" s="380"/>
      <c r="AI10" s="379">
        <v>4</v>
      </c>
      <c r="AJ10" s="340">
        <v>8</v>
      </c>
      <c r="AK10" s="379">
        <v>18</v>
      </c>
      <c r="AL10" s="380">
        <v>1</v>
      </c>
      <c r="AM10" s="379">
        <v>5</v>
      </c>
      <c r="AN10" s="450">
        <v>7</v>
      </c>
      <c r="AO10" s="379">
        <v>3</v>
      </c>
      <c r="AP10" s="403">
        <v>4</v>
      </c>
      <c r="AQ10" s="43"/>
      <c r="AR10" s="21"/>
      <c r="AS10" s="20"/>
      <c r="AT10" s="37"/>
    </row>
    <row r="11" spans="1:48" ht="13.15" customHeight="1">
      <c r="A11" s="488">
        <v>7</v>
      </c>
      <c r="B11" s="482" t="s">
        <v>95</v>
      </c>
      <c r="C11" s="248" t="s">
        <v>94</v>
      </c>
      <c r="D11" s="10">
        <f t="shared" si="0"/>
        <v>65</v>
      </c>
      <c r="E11" s="31">
        <f>SUM(P11+X11+Z11+AB11+AJ11+AN11)</f>
        <v>47</v>
      </c>
      <c r="F11" s="99">
        <f>H11+J11</f>
        <v>18</v>
      </c>
      <c r="G11" s="53">
        <v>8</v>
      </c>
      <c r="H11" s="338">
        <v>11</v>
      </c>
      <c r="I11" s="11">
        <v>5</v>
      </c>
      <c r="J11" s="339">
        <v>7</v>
      </c>
      <c r="K11" s="571">
        <v>13</v>
      </c>
      <c r="L11" s="530">
        <v>6</v>
      </c>
      <c r="M11" s="529">
        <v>16</v>
      </c>
      <c r="N11" s="530">
        <v>3</v>
      </c>
      <c r="O11" s="529">
        <v>4</v>
      </c>
      <c r="P11" s="340">
        <v>8</v>
      </c>
      <c r="Q11" s="16"/>
      <c r="R11" s="102"/>
      <c r="S11" s="97">
        <v>16</v>
      </c>
      <c r="T11" s="104">
        <v>3</v>
      </c>
      <c r="U11" s="96">
        <v>14</v>
      </c>
      <c r="V11" s="104">
        <v>5</v>
      </c>
      <c r="W11" s="96">
        <v>4</v>
      </c>
      <c r="X11" s="340">
        <v>8</v>
      </c>
      <c r="Y11" s="96">
        <v>11</v>
      </c>
      <c r="Z11" s="340">
        <v>8</v>
      </c>
      <c r="AA11" s="96">
        <v>4</v>
      </c>
      <c r="AB11" s="340">
        <v>8</v>
      </c>
      <c r="AC11" s="96">
        <v>3</v>
      </c>
      <c r="AD11" s="40">
        <v>4</v>
      </c>
      <c r="AE11" s="377"/>
      <c r="AF11" s="380"/>
      <c r="AG11" s="379">
        <v>17</v>
      </c>
      <c r="AH11" s="380">
        <v>2</v>
      </c>
      <c r="AI11" s="379">
        <v>4</v>
      </c>
      <c r="AJ11" s="340">
        <v>8</v>
      </c>
      <c r="AK11" s="379">
        <v>16</v>
      </c>
      <c r="AL11" s="380">
        <v>3</v>
      </c>
      <c r="AM11" s="379">
        <v>5</v>
      </c>
      <c r="AN11" s="450">
        <v>7</v>
      </c>
      <c r="AO11" s="379">
        <v>3</v>
      </c>
      <c r="AP11" s="403">
        <v>4</v>
      </c>
      <c r="AQ11" s="43"/>
      <c r="AR11" s="21"/>
      <c r="AS11" s="30"/>
      <c r="AT11" s="37"/>
    </row>
    <row r="12" spans="1:48" ht="13.15" customHeight="1">
      <c r="A12" s="488">
        <v>8</v>
      </c>
      <c r="B12" s="485" t="s">
        <v>144</v>
      </c>
      <c r="C12" s="276" t="s">
        <v>145</v>
      </c>
      <c r="D12" s="10">
        <f t="shared" si="0"/>
        <v>64</v>
      </c>
      <c r="E12" s="31">
        <f>SUM(T12+V12+Z12+AB12+AH12+AJ12)</f>
        <v>64</v>
      </c>
      <c r="F12" s="99">
        <v>0</v>
      </c>
      <c r="G12" s="53"/>
      <c r="H12" s="13"/>
      <c r="I12" s="11"/>
      <c r="J12" s="12"/>
      <c r="K12" s="571">
        <v>17</v>
      </c>
      <c r="L12" s="530">
        <v>2</v>
      </c>
      <c r="M12" s="529">
        <v>13</v>
      </c>
      <c r="N12" s="530">
        <v>6</v>
      </c>
      <c r="O12" s="529">
        <v>11</v>
      </c>
      <c r="P12" s="530">
        <v>2</v>
      </c>
      <c r="Q12" s="16"/>
      <c r="R12" s="102"/>
      <c r="S12" s="97">
        <v>7</v>
      </c>
      <c r="T12" s="340">
        <v>12</v>
      </c>
      <c r="U12" s="96">
        <v>7</v>
      </c>
      <c r="V12" s="340">
        <v>12</v>
      </c>
      <c r="W12" s="96">
        <v>6</v>
      </c>
      <c r="X12" s="104">
        <v>6</v>
      </c>
      <c r="Y12" s="96">
        <v>13</v>
      </c>
      <c r="Z12" s="340">
        <v>6</v>
      </c>
      <c r="AA12" s="96">
        <v>2</v>
      </c>
      <c r="AB12" s="340">
        <v>13</v>
      </c>
      <c r="AC12" s="96">
        <v>5</v>
      </c>
      <c r="AD12" s="40">
        <v>2</v>
      </c>
      <c r="AE12" s="377">
        <v>16</v>
      </c>
      <c r="AF12" s="380">
        <v>3</v>
      </c>
      <c r="AG12" s="379">
        <v>11</v>
      </c>
      <c r="AH12" s="340">
        <v>8</v>
      </c>
      <c r="AI12" s="379">
        <v>2</v>
      </c>
      <c r="AJ12" s="340">
        <v>13</v>
      </c>
      <c r="AK12" s="379">
        <v>14</v>
      </c>
      <c r="AL12" s="380">
        <v>5</v>
      </c>
      <c r="AM12" s="379">
        <v>4</v>
      </c>
      <c r="AN12" s="403">
        <v>8</v>
      </c>
      <c r="AO12" s="379">
        <v>5</v>
      </c>
      <c r="AP12" s="403">
        <v>2</v>
      </c>
      <c r="AQ12" s="43"/>
      <c r="AR12" s="21"/>
      <c r="AS12" s="20"/>
      <c r="AT12" s="37"/>
    </row>
    <row r="13" spans="1:48" ht="13.15" customHeight="1">
      <c r="A13" s="55">
        <v>9</v>
      </c>
      <c r="B13" s="35" t="s">
        <v>127</v>
      </c>
      <c r="C13" s="276" t="s">
        <v>44</v>
      </c>
      <c r="D13" s="10">
        <f t="shared" si="0"/>
        <v>51</v>
      </c>
      <c r="E13" s="31">
        <f>SUM(L13+T13+V13+Z13+AF13+AH13)</f>
        <v>45</v>
      </c>
      <c r="F13" s="99">
        <f>J13+R13</f>
        <v>6</v>
      </c>
      <c r="G13" s="53">
        <v>0</v>
      </c>
      <c r="H13" s="13">
        <v>0</v>
      </c>
      <c r="I13" s="11">
        <v>7</v>
      </c>
      <c r="J13" s="339">
        <v>5</v>
      </c>
      <c r="K13" s="571">
        <v>14</v>
      </c>
      <c r="L13" s="340">
        <v>5</v>
      </c>
      <c r="M13" s="529"/>
      <c r="N13" s="530"/>
      <c r="O13" s="529"/>
      <c r="P13" s="530"/>
      <c r="Q13" s="16">
        <v>18</v>
      </c>
      <c r="R13" s="339">
        <v>1</v>
      </c>
      <c r="S13" s="97">
        <v>10</v>
      </c>
      <c r="T13" s="340">
        <v>9</v>
      </c>
      <c r="U13" s="96">
        <v>10</v>
      </c>
      <c r="V13" s="340">
        <v>9</v>
      </c>
      <c r="W13" s="96"/>
      <c r="X13" s="104"/>
      <c r="Y13" s="96">
        <v>10</v>
      </c>
      <c r="Z13" s="340">
        <v>9</v>
      </c>
      <c r="AA13" s="96"/>
      <c r="AB13" s="104"/>
      <c r="AC13" s="96"/>
      <c r="AD13" s="40"/>
      <c r="AE13" s="377">
        <v>10</v>
      </c>
      <c r="AF13" s="340">
        <v>9</v>
      </c>
      <c r="AG13" s="379">
        <v>15</v>
      </c>
      <c r="AH13" s="340">
        <v>4</v>
      </c>
      <c r="AI13" s="379"/>
      <c r="AJ13" s="380"/>
      <c r="AK13" s="379">
        <v>17</v>
      </c>
      <c r="AL13" s="380">
        <v>2</v>
      </c>
      <c r="AM13" s="379">
        <v>10</v>
      </c>
      <c r="AN13" s="403">
        <v>2</v>
      </c>
      <c r="AO13" s="379">
        <v>4</v>
      </c>
      <c r="AP13" s="403">
        <v>3</v>
      </c>
      <c r="AQ13" s="43"/>
      <c r="AR13" s="21"/>
      <c r="AS13" s="20"/>
      <c r="AT13" s="37"/>
    </row>
    <row r="14" spans="1:48" ht="13.15" customHeight="1">
      <c r="A14" s="55">
        <v>10</v>
      </c>
      <c r="B14" s="35" t="s">
        <v>350</v>
      </c>
      <c r="C14" s="276" t="s">
        <v>37</v>
      </c>
      <c r="D14" s="10">
        <f t="shared" si="0"/>
        <v>50</v>
      </c>
      <c r="E14" s="31">
        <f>SUM(T14+V14+AB14+AF14+AJ14+AL14)</f>
        <v>50</v>
      </c>
      <c r="F14" s="99">
        <v>0</v>
      </c>
      <c r="G14" s="53"/>
      <c r="H14" s="13"/>
      <c r="I14" s="11"/>
      <c r="J14" s="12"/>
      <c r="K14" s="571"/>
      <c r="L14" s="530"/>
      <c r="M14" s="529"/>
      <c r="N14" s="530"/>
      <c r="O14" s="529"/>
      <c r="P14" s="530"/>
      <c r="Q14" s="16"/>
      <c r="R14" s="102"/>
      <c r="S14" s="97">
        <v>12</v>
      </c>
      <c r="T14" s="340">
        <v>7</v>
      </c>
      <c r="U14" s="96">
        <v>13</v>
      </c>
      <c r="V14" s="340">
        <v>6</v>
      </c>
      <c r="W14" s="96"/>
      <c r="X14" s="104"/>
      <c r="Y14" s="96">
        <v>17</v>
      </c>
      <c r="Z14" s="104">
        <v>2</v>
      </c>
      <c r="AA14" s="96">
        <v>2</v>
      </c>
      <c r="AB14" s="340">
        <v>13</v>
      </c>
      <c r="AC14" s="96">
        <v>5</v>
      </c>
      <c r="AD14" s="40">
        <v>2</v>
      </c>
      <c r="AE14" s="377">
        <v>12</v>
      </c>
      <c r="AF14" s="340">
        <v>7</v>
      </c>
      <c r="AG14" s="379">
        <v>16</v>
      </c>
      <c r="AH14" s="380">
        <v>3</v>
      </c>
      <c r="AI14" s="379">
        <v>2</v>
      </c>
      <c r="AJ14" s="340">
        <v>13</v>
      </c>
      <c r="AK14" s="379">
        <v>15</v>
      </c>
      <c r="AL14" s="340">
        <v>4</v>
      </c>
      <c r="AM14" s="379">
        <v>4</v>
      </c>
      <c r="AN14" s="403">
        <v>8</v>
      </c>
      <c r="AO14" s="379">
        <v>5</v>
      </c>
      <c r="AP14" s="403">
        <v>2</v>
      </c>
      <c r="AQ14" s="43"/>
      <c r="AR14" s="21"/>
      <c r="AS14" s="20"/>
      <c r="AT14" s="37"/>
    </row>
    <row r="15" spans="1:48" ht="13.15" customHeight="1">
      <c r="A15" s="55">
        <v>11</v>
      </c>
      <c r="B15" s="152" t="s">
        <v>91</v>
      </c>
      <c r="C15" s="248" t="s">
        <v>31</v>
      </c>
      <c r="D15" s="10">
        <f t="shared" si="0"/>
        <v>35</v>
      </c>
      <c r="E15" s="31">
        <f>SUM(T15+V15+X15+AF15+AH15+AJ15)</f>
        <v>27</v>
      </c>
      <c r="F15" s="99">
        <f>J15+R15</f>
        <v>8</v>
      </c>
      <c r="G15" s="53">
        <v>17</v>
      </c>
      <c r="H15" s="13">
        <v>2</v>
      </c>
      <c r="I15" s="11">
        <v>6</v>
      </c>
      <c r="J15" s="339">
        <v>6</v>
      </c>
      <c r="K15" s="571"/>
      <c r="L15" s="530"/>
      <c r="M15" s="529"/>
      <c r="N15" s="530"/>
      <c r="O15" s="529"/>
      <c r="P15" s="530"/>
      <c r="Q15" s="16">
        <v>17</v>
      </c>
      <c r="R15" s="339">
        <v>2</v>
      </c>
      <c r="S15" s="97">
        <v>13</v>
      </c>
      <c r="T15" s="340">
        <v>6</v>
      </c>
      <c r="U15" s="96">
        <v>17</v>
      </c>
      <c r="V15" s="340">
        <v>2</v>
      </c>
      <c r="W15" s="96">
        <v>8</v>
      </c>
      <c r="X15" s="340">
        <v>4</v>
      </c>
      <c r="Y15" s="96"/>
      <c r="Z15" s="104"/>
      <c r="AA15" s="393"/>
      <c r="AB15" s="756"/>
      <c r="AC15" s="96">
        <v>4</v>
      </c>
      <c r="AD15" s="40">
        <v>3</v>
      </c>
      <c r="AE15" s="377">
        <v>15</v>
      </c>
      <c r="AF15" s="340">
        <v>4</v>
      </c>
      <c r="AG15" s="379">
        <v>14</v>
      </c>
      <c r="AH15" s="340">
        <v>5</v>
      </c>
      <c r="AI15" s="379">
        <v>6</v>
      </c>
      <c r="AJ15" s="340">
        <v>6</v>
      </c>
      <c r="AK15" s="379"/>
      <c r="AL15" s="380"/>
      <c r="AM15" s="379">
        <v>8</v>
      </c>
      <c r="AN15" s="403">
        <v>4</v>
      </c>
      <c r="AO15" s="379">
        <v>4</v>
      </c>
      <c r="AP15" s="403">
        <v>3</v>
      </c>
      <c r="AQ15" s="43"/>
      <c r="AR15" s="21"/>
      <c r="AS15" s="20"/>
      <c r="AT15" s="37"/>
    </row>
    <row r="16" spans="1:48" ht="13.15" customHeight="1">
      <c r="A16" s="55">
        <v>12</v>
      </c>
      <c r="B16" s="35" t="s">
        <v>351</v>
      </c>
      <c r="C16" s="276" t="s">
        <v>37</v>
      </c>
      <c r="D16" s="10">
        <f t="shared" si="0"/>
        <v>23</v>
      </c>
      <c r="E16" s="31">
        <f>SUM(T16+AF16+AJ16)</f>
        <v>23</v>
      </c>
      <c r="F16" s="99">
        <v>0</v>
      </c>
      <c r="G16" s="53"/>
      <c r="H16" s="13"/>
      <c r="I16" s="11"/>
      <c r="J16" s="12"/>
      <c r="K16" s="571"/>
      <c r="L16" s="530"/>
      <c r="M16" s="529"/>
      <c r="N16" s="530"/>
      <c r="O16" s="529"/>
      <c r="P16" s="530"/>
      <c r="Q16" s="16"/>
      <c r="R16" s="102"/>
      <c r="S16" s="97">
        <v>9</v>
      </c>
      <c r="T16" s="340">
        <v>10</v>
      </c>
      <c r="U16" s="96"/>
      <c r="V16" s="104"/>
      <c r="W16" s="96"/>
      <c r="X16" s="104"/>
      <c r="Y16" s="96"/>
      <c r="Z16" s="104"/>
      <c r="AA16" s="96"/>
      <c r="AB16" s="104"/>
      <c r="AC16" s="96"/>
      <c r="AD16" s="40"/>
      <c r="AE16" s="377">
        <v>8</v>
      </c>
      <c r="AF16" s="340">
        <v>11</v>
      </c>
      <c r="AG16" s="379"/>
      <c r="AH16" s="380"/>
      <c r="AI16" s="379">
        <v>10</v>
      </c>
      <c r="AJ16" s="340">
        <v>2</v>
      </c>
      <c r="AK16" s="379"/>
      <c r="AL16" s="380"/>
      <c r="AM16" s="379"/>
      <c r="AN16" s="403"/>
      <c r="AO16" s="379"/>
      <c r="AP16" s="403"/>
      <c r="AQ16" s="43"/>
      <c r="AR16" s="21"/>
      <c r="AS16" s="20"/>
      <c r="AT16" s="37"/>
    </row>
    <row r="17" spans="1:46" ht="13.15" customHeight="1">
      <c r="A17" s="55">
        <v>13</v>
      </c>
      <c r="B17" s="35" t="s">
        <v>146</v>
      </c>
      <c r="C17" s="276" t="s">
        <v>42</v>
      </c>
      <c r="D17" s="10">
        <f t="shared" si="0"/>
        <v>20</v>
      </c>
      <c r="E17" s="31">
        <f>SUM(P17+AB17+AJ17)</f>
        <v>20</v>
      </c>
      <c r="F17" s="99">
        <v>0</v>
      </c>
      <c r="G17" s="53"/>
      <c r="H17" s="13"/>
      <c r="I17" s="11"/>
      <c r="J17" s="12"/>
      <c r="K17" s="571"/>
      <c r="L17" s="530"/>
      <c r="M17" s="529"/>
      <c r="N17" s="530"/>
      <c r="O17" s="529">
        <v>9</v>
      </c>
      <c r="P17" s="340">
        <v>3</v>
      </c>
      <c r="Q17" s="16"/>
      <c r="R17" s="102"/>
      <c r="S17" s="97"/>
      <c r="T17" s="104"/>
      <c r="U17" s="96"/>
      <c r="V17" s="104"/>
      <c r="W17" s="96"/>
      <c r="X17" s="104"/>
      <c r="Y17" s="96"/>
      <c r="Z17" s="104"/>
      <c r="AA17" s="96">
        <v>3</v>
      </c>
      <c r="AB17" s="340">
        <v>10</v>
      </c>
      <c r="AC17" s="96">
        <v>3</v>
      </c>
      <c r="AD17" s="40">
        <v>4</v>
      </c>
      <c r="AE17" s="377"/>
      <c r="AF17" s="380"/>
      <c r="AG17" s="379"/>
      <c r="AH17" s="380"/>
      <c r="AI17" s="379">
        <v>5</v>
      </c>
      <c r="AJ17" s="340">
        <v>7</v>
      </c>
      <c r="AK17" s="379"/>
      <c r="AL17" s="380"/>
      <c r="AM17" s="379">
        <v>7</v>
      </c>
      <c r="AN17" s="403">
        <v>5</v>
      </c>
      <c r="AO17" s="379">
        <v>3</v>
      </c>
      <c r="AP17" s="403">
        <v>4</v>
      </c>
      <c r="AQ17" s="43"/>
      <c r="AR17" s="21"/>
      <c r="AS17" s="20"/>
      <c r="AT17" s="37"/>
    </row>
    <row r="18" spans="1:46" ht="13.15" customHeight="1">
      <c r="A18" s="55">
        <v>14</v>
      </c>
      <c r="B18" s="154" t="s">
        <v>147</v>
      </c>
      <c r="C18" s="276" t="s">
        <v>99</v>
      </c>
      <c r="D18" s="10">
        <f t="shared" si="0"/>
        <v>16</v>
      </c>
      <c r="E18" s="31">
        <f>SUM(Z18+AH18+AL18)</f>
        <v>13</v>
      </c>
      <c r="F18" s="99">
        <f>H18</f>
        <v>3</v>
      </c>
      <c r="G18" s="53">
        <v>16</v>
      </c>
      <c r="H18" s="338">
        <v>3</v>
      </c>
      <c r="I18" s="11"/>
      <c r="J18" s="12"/>
      <c r="K18" s="571"/>
      <c r="L18" s="530"/>
      <c r="M18" s="529"/>
      <c r="N18" s="530"/>
      <c r="O18" s="529"/>
      <c r="P18" s="530"/>
      <c r="Q18" s="16"/>
      <c r="R18" s="102"/>
      <c r="S18" s="97"/>
      <c r="T18" s="104"/>
      <c r="U18" s="96"/>
      <c r="V18" s="104"/>
      <c r="W18" s="96"/>
      <c r="X18" s="104"/>
      <c r="Y18" s="96">
        <v>14</v>
      </c>
      <c r="Z18" s="340">
        <v>5</v>
      </c>
      <c r="AA18" s="96"/>
      <c r="AB18" s="104"/>
      <c r="AC18" s="96"/>
      <c r="AD18" s="40"/>
      <c r="AE18" s="377"/>
      <c r="AF18" s="380"/>
      <c r="AG18" s="379">
        <v>18</v>
      </c>
      <c r="AH18" s="340">
        <v>1</v>
      </c>
      <c r="AI18" s="379"/>
      <c r="AJ18" s="380"/>
      <c r="AK18" s="379">
        <v>12</v>
      </c>
      <c r="AL18" s="758">
        <v>7</v>
      </c>
      <c r="AM18" s="379"/>
      <c r="AN18" s="403"/>
      <c r="AO18" s="379"/>
      <c r="AP18" s="403"/>
      <c r="AQ18" s="44"/>
      <c r="AR18" s="21"/>
      <c r="AS18" s="20"/>
      <c r="AT18" s="37"/>
    </row>
    <row r="19" spans="1:46" ht="13.15" customHeight="1">
      <c r="A19" s="55">
        <v>15</v>
      </c>
      <c r="B19" s="152" t="s">
        <v>124</v>
      </c>
      <c r="C19" s="248" t="s">
        <v>65</v>
      </c>
      <c r="D19" s="10">
        <f>E19+F19</f>
        <v>10</v>
      </c>
      <c r="E19" s="31">
        <f>SUM(X19)</f>
        <v>7</v>
      </c>
      <c r="F19" s="99">
        <f>J19+R19</f>
        <v>3</v>
      </c>
      <c r="G19" s="53">
        <v>0</v>
      </c>
      <c r="H19" s="13">
        <v>0</v>
      </c>
      <c r="I19" s="11">
        <v>9</v>
      </c>
      <c r="J19" s="339">
        <v>3</v>
      </c>
      <c r="K19" s="571"/>
      <c r="L19" s="530"/>
      <c r="M19" s="529"/>
      <c r="N19" s="530"/>
      <c r="O19" s="529"/>
      <c r="P19" s="530"/>
      <c r="Q19" s="16"/>
      <c r="R19" s="102"/>
      <c r="S19" s="97"/>
      <c r="T19" s="104"/>
      <c r="U19" s="96"/>
      <c r="V19" s="104"/>
      <c r="W19" s="96">
        <v>5</v>
      </c>
      <c r="X19" s="340">
        <v>7</v>
      </c>
      <c r="Y19" s="96"/>
      <c r="Z19" s="104"/>
      <c r="AA19" s="96"/>
      <c r="AB19" s="104"/>
      <c r="AC19" s="96"/>
      <c r="AD19" s="40"/>
      <c r="AE19" s="377"/>
      <c r="AF19" s="380"/>
      <c r="AG19" s="379"/>
      <c r="AH19" s="380"/>
      <c r="AI19" s="379"/>
      <c r="AJ19" s="380"/>
      <c r="AK19" s="379"/>
      <c r="AL19" s="380"/>
      <c r="AM19" s="379">
        <v>9</v>
      </c>
      <c r="AN19" s="403">
        <v>3</v>
      </c>
      <c r="AO19" s="379"/>
      <c r="AP19" s="403"/>
      <c r="AQ19" s="44"/>
      <c r="AR19" s="21"/>
      <c r="AS19" s="20"/>
      <c r="AT19" s="37"/>
    </row>
    <row r="20" spans="1:46" ht="13.15" customHeight="1">
      <c r="A20" s="55">
        <v>16</v>
      </c>
      <c r="B20" s="35" t="s">
        <v>213</v>
      </c>
      <c r="C20" s="395" t="s">
        <v>98</v>
      </c>
      <c r="D20" s="10">
        <f t="shared" si="0"/>
        <v>6</v>
      </c>
      <c r="E20" s="31">
        <f>SUM(AB20)</f>
        <v>1</v>
      </c>
      <c r="F20" s="99">
        <f>H20+J20</f>
        <v>5</v>
      </c>
      <c r="G20" s="330">
        <v>18</v>
      </c>
      <c r="H20" s="422">
        <v>1</v>
      </c>
      <c r="I20" s="332">
        <v>8</v>
      </c>
      <c r="J20" s="417">
        <v>4</v>
      </c>
      <c r="K20" s="616"/>
      <c r="L20" s="617"/>
      <c r="M20" s="618"/>
      <c r="N20" s="617"/>
      <c r="O20" s="618"/>
      <c r="P20" s="617"/>
      <c r="Q20" s="334"/>
      <c r="R20" s="335"/>
      <c r="S20" s="624"/>
      <c r="T20" s="756"/>
      <c r="U20" s="393"/>
      <c r="V20" s="756"/>
      <c r="W20" s="393"/>
      <c r="X20" s="756"/>
      <c r="Y20" s="393"/>
      <c r="Z20" s="756"/>
      <c r="AA20" s="393">
        <v>11</v>
      </c>
      <c r="AB20" s="759">
        <v>1</v>
      </c>
      <c r="AC20" s="96"/>
      <c r="AD20" s="40"/>
      <c r="AE20" s="377"/>
      <c r="AF20" s="380"/>
      <c r="AG20" s="379"/>
      <c r="AH20" s="380"/>
      <c r="AI20" s="379"/>
      <c r="AJ20" s="380"/>
      <c r="AK20" s="379"/>
      <c r="AL20" s="403"/>
      <c r="AM20" s="379"/>
      <c r="AN20" s="403"/>
      <c r="AO20" s="379">
        <v>6</v>
      </c>
      <c r="AP20" s="403">
        <v>1</v>
      </c>
      <c r="AQ20" s="43"/>
      <c r="AR20" s="21"/>
      <c r="AS20" s="20"/>
      <c r="AT20" s="37"/>
    </row>
    <row r="21" spans="1:46" ht="13.15" customHeight="1">
      <c r="A21" s="55">
        <v>17</v>
      </c>
      <c r="B21" s="153" t="s">
        <v>148</v>
      </c>
      <c r="C21" s="420" t="s">
        <v>37</v>
      </c>
      <c r="D21" s="10">
        <f t="shared" si="0"/>
        <v>6</v>
      </c>
      <c r="E21" s="31">
        <f>SUM(X21+AJ21)</f>
        <v>5</v>
      </c>
      <c r="F21" s="99">
        <f>J21</f>
        <v>1</v>
      </c>
      <c r="G21" s="330">
        <v>0</v>
      </c>
      <c r="H21" s="331">
        <v>0</v>
      </c>
      <c r="I21" s="332">
        <v>11</v>
      </c>
      <c r="J21" s="417">
        <v>1</v>
      </c>
      <c r="K21" s="616"/>
      <c r="L21" s="617"/>
      <c r="M21" s="618"/>
      <c r="N21" s="617"/>
      <c r="O21" s="618"/>
      <c r="P21" s="617"/>
      <c r="Q21" s="334"/>
      <c r="R21" s="335"/>
      <c r="S21" s="624"/>
      <c r="T21" s="756"/>
      <c r="U21" s="393"/>
      <c r="V21" s="756"/>
      <c r="W21" s="393">
        <v>10</v>
      </c>
      <c r="X21" s="759">
        <v>2</v>
      </c>
      <c r="Y21" s="393"/>
      <c r="Z21" s="756"/>
      <c r="AA21" s="393"/>
      <c r="AB21" s="756"/>
      <c r="AC21" s="393"/>
      <c r="AD21" s="475"/>
      <c r="AE21" s="377"/>
      <c r="AF21" s="380"/>
      <c r="AG21" s="379"/>
      <c r="AH21" s="380"/>
      <c r="AI21" s="379">
        <v>9</v>
      </c>
      <c r="AJ21" s="340">
        <v>3</v>
      </c>
      <c r="AK21" s="379"/>
      <c r="AL21" s="403"/>
      <c r="AM21" s="379">
        <v>11</v>
      </c>
      <c r="AN21" s="403">
        <v>1</v>
      </c>
      <c r="AO21" s="379"/>
      <c r="AP21" s="403"/>
      <c r="AQ21" s="44"/>
      <c r="AR21" s="21"/>
      <c r="AS21" s="30"/>
      <c r="AT21" s="37"/>
    </row>
    <row r="22" spans="1:46" ht="13.15" customHeight="1">
      <c r="A22" s="55">
        <v>18</v>
      </c>
      <c r="B22" s="35" t="s">
        <v>128</v>
      </c>
      <c r="C22" s="395" t="s">
        <v>44</v>
      </c>
      <c r="D22" s="10">
        <f t="shared" si="0"/>
        <v>5</v>
      </c>
      <c r="E22" s="31">
        <v>0</v>
      </c>
      <c r="F22" s="99">
        <f>J22</f>
        <v>5</v>
      </c>
      <c r="G22" s="330">
        <v>0</v>
      </c>
      <c r="H22" s="331">
        <v>0</v>
      </c>
      <c r="I22" s="332">
        <v>7</v>
      </c>
      <c r="J22" s="417">
        <v>5</v>
      </c>
      <c r="K22" s="616"/>
      <c r="L22" s="617"/>
      <c r="M22" s="618"/>
      <c r="N22" s="617"/>
      <c r="O22" s="618"/>
      <c r="P22" s="617"/>
      <c r="Q22" s="334"/>
      <c r="R22" s="335"/>
      <c r="S22" s="624"/>
      <c r="T22" s="756"/>
      <c r="U22" s="393"/>
      <c r="V22" s="756"/>
      <c r="W22" s="393"/>
      <c r="X22" s="756"/>
      <c r="Y22" s="393"/>
      <c r="Z22" s="756"/>
      <c r="AA22" s="393"/>
      <c r="AB22" s="756"/>
      <c r="AC22" s="393"/>
      <c r="AD22" s="336"/>
      <c r="AE22" s="377"/>
      <c r="AF22" s="380"/>
      <c r="AG22" s="379"/>
      <c r="AH22" s="380"/>
      <c r="AI22" s="379"/>
      <c r="AJ22" s="380"/>
      <c r="AK22" s="379"/>
      <c r="AL22" s="403"/>
      <c r="AM22" s="379">
        <v>10</v>
      </c>
      <c r="AN22" s="403">
        <v>2</v>
      </c>
      <c r="AO22" s="379"/>
      <c r="AP22" s="403"/>
      <c r="AQ22" s="44"/>
      <c r="AR22" s="21"/>
      <c r="AS22" s="20"/>
      <c r="AT22" s="37"/>
    </row>
    <row r="23" spans="1:46" ht="13.15" customHeight="1">
      <c r="A23" s="55">
        <v>19</v>
      </c>
      <c r="B23" s="464" t="s">
        <v>355</v>
      </c>
      <c r="C23" s="395" t="s">
        <v>40</v>
      </c>
      <c r="D23" s="10">
        <f t="shared" si="0"/>
        <v>4</v>
      </c>
      <c r="E23" s="31">
        <f>SUM(AB23)</f>
        <v>4</v>
      </c>
      <c r="F23" s="99">
        <v>0</v>
      </c>
      <c r="G23" s="330"/>
      <c r="H23" s="331"/>
      <c r="I23" s="332"/>
      <c r="J23" s="333"/>
      <c r="K23" s="616"/>
      <c r="L23" s="617"/>
      <c r="M23" s="618"/>
      <c r="N23" s="617"/>
      <c r="O23" s="618"/>
      <c r="P23" s="617"/>
      <c r="Q23" s="334"/>
      <c r="R23" s="335"/>
      <c r="S23" s="624"/>
      <c r="T23" s="756"/>
      <c r="U23" s="393"/>
      <c r="V23" s="756"/>
      <c r="W23" s="393"/>
      <c r="X23" s="756"/>
      <c r="Y23" s="393"/>
      <c r="Z23" s="756"/>
      <c r="AA23" s="393">
        <v>8</v>
      </c>
      <c r="AB23" s="759">
        <v>4</v>
      </c>
      <c r="AC23" s="393"/>
      <c r="AD23" s="336"/>
      <c r="AE23" s="377"/>
      <c r="AF23" s="380"/>
      <c r="AG23" s="379"/>
      <c r="AH23" s="380"/>
      <c r="AI23" s="379"/>
      <c r="AJ23" s="380"/>
      <c r="AK23" s="379"/>
      <c r="AL23" s="403"/>
      <c r="AM23" s="379"/>
      <c r="AN23" s="403"/>
      <c r="AO23" s="379">
        <v>6</v>
      </c>
      <c r="AP23" s="403">
        <v>1</v>
      </c>
      <c r="AQ23" s="43"/>
      <c r="AR23" s="21"/>
      <c r="AS23" s="20"/>
      <c r="AT23" s="37"/>
    </row>
    <row r="24" spans="1:46" ht="13.15" customHeight="1">
      <c r="A24" s="55">
        <v>20</v>
      </c>
      <c r="B24" s="35" t="s">
        <v>353</v>
      </c>
      <c r="C24" s="276" t="s">
        <v>94</v>
      </c>
      <c r="D24" s="10">
        <f t="shared" si="0"/>
        <v>4</v>
      </c>
      <c r="E24" s="31">
        <f>SUM(T24+AF24)</f>
        <v>4</v>
      </c>
      <c r="F24" s="99">
        <v>0</v>
      </c>
      <c r="G24" s="330"/>
      <c r="H24" s="331"/>
      <c r="I24" s="332"/>
      <c r="J24" s="333"/>
      <c r="K24" s="616"/>
      <c r="L24" s="617"/>
      <c r="M24" s="618"/>
      <c r="N24" s="617"/>
      <c r="O24" s="618"/>
      <c r="P24" s="617"/>
      <c r="Q24" s="334"/>
      <c r="R24" s="335"/>
      <c r="S24" s="624">
        <v>17</v>
      </c>
      <c r="T24" s="759">
        <v>2</v>
      </c>
      <c r="U24" s="393"/>
      <c r="V24" s="756"/>
      <c r="W24" s="393"/>
      <c r="X24" s="756"/>
      <c r="Y24" s="393"/>
      <c r="Z24" s="756"/>
      <c r="AA24" s="96"/>
      <c r="AB24" s="104"/>
      <c r="AC24" s="96"/>
      <c r="AD24" s="40"/>
      <c r="AE24" s="377">
        <v>17</v>
      </c>
      <c r="AF24" s="340">
        <v>2</v>
      </c>
      <c r="AG24" s="379"/>
      <c r="AH24" s="380"/>
      <c r="AI24" s="379"/>
      <c r="AJ24" s="380"/>
      <c r="AK24" s="379"/>
      <c r="AL24" s="403"/>
      <c r="AM24" s="379"/>
      <c r="AN24" s="403"/>
      <c r="AO24" s="379"/>
      <c r="AP24" s="403"/>
      <c r="AQ24" s="43"/>
      <c r="AR24" s="21"/>
      <c r="AS24" s="20"/>
      <c r="AT24" s="37"/>
    </row>
    <row r="25" spans="1:46" ht="13.15" customHeight="1">
      <c r="A25" s="55">
        <v>21</v>
      </c>
      <c r="B25" s="464" t="s">
        <v>356</v>
      </c>
      <c r="C25" s="395" t="s">
        <v>37</v>
      </c>
      <c r="D25" s="10">
        <f t="shared" si="0"/>
        <v>3</v>
      </c>
      <c r="E25" s="31">
        <f>SUM(X25+AB25)</f>
        <v>3</v>
      </c>
      <c r="F25" s="99">
        <v>0</v>
      </c>
      <c r="G25" s="330"/>
      <c r="H25" s="331"/>
      <c r="I25" s="332"/>
      <c r="J25" s="333"/>
      <c r="K25" s="616"/>
      <c r="L25" s="617"/>
      <c r="M25" s="618"/>
      <c r="N25" s="617"/>
      <c r="O25" s="618"/>
      <c r="P25" s="617"/>
      <c r="Q25" s="334"/>
      <c r="R25" s="335"/>
      <c r="S25" s="624"/>
      <c r="T25" s="756"/>
      <c r="U25" s="393"/>
      <c r="V25" s="756"/>
      <c r="W25" s="393">
        <v>11</v>
      </c>
      <c r="X25" s="759">
        <v>1</v>
      </c>
      <c r="Y25" s="393"/>
      <c r="Z25" s="756"/>
      <c r="AA25" s="393">
        <v>10</v>
      </c>
      <c r="AB25" s="759">
        <v>2</v>
      </c>
      <c r="AC25" s="393"/>
      <c r="AD25" s="336"/>
      <c r="AE25" s="377"/>
      <c r="AF25" s="380"/>
      <c r="AG25" s="379"/>
      <c r="AH25" s="380"/>
      <c r="AI25" s="379"/>
      <c r="AJ25" s="380"/>
      <c r="AK25" s="379"/>
      <c r="AL25" s="403"/>
      <c r="AM25" s="379"/>
      <c r="AN25" s="403"/>
      <c r="AO25" s="379">
        <v>5</v>
      </c>
      <c r="AP25" s="403">
        <v>2</v>
      </c>
      <c r="AQ25" s="43"/>
      <c r="AR25" s="21"/>
      <c r="AS25" s="20"/>
      <c r="AT25" s="37"/>
    </row>
    <row r="26" spans="1:46" ht="13.15" customHeight="1" thickBot="1">
      <c r="A26" s="55">
        <v>22</v>
      </c>
      <c r="B26" s="306" t="s">
        <v>357</v>
      </c>
      <c r="C26" s="761" t="s">
        <v>47</v>
      </c>
      <c r="D26" s="10">
        <f t="shared" si="0"/>
        <v>3</v>
      </c>
      <c r="E26" s="31">
        <f>SUM(X26+AB26)</f>
        <v>3</v>
      </c>
      <c r="F26" s="99">
        <v>0</v>
      </c>
      <c r="G26" s="219"/>
      <c r="H26" s="45"/>
      <c r="I26" s="27"/>
      <c r="J26" s="46"/>
      <c r="K26" s="619"/>
      <c r="L26" s="620"/>
      <c r="M26" s="621"/>
      <c r="N26" s="620"/>
      <c r="O26" s="621"/>
      <c r="P26" s="620"/>
      <c r="Q26" s="25"/>
      <c r="R26" s="280"/>
      <c r="S26" s="629"/>
      <c r="T26" s="757"/>
      <c r="U26" s="631"/>
      <c r="V26" s="757"/>
      <c r="W26" s="631">
        <v>11</v>
      </c>
      <c r="X26" s="760">
        <v>1</v>
      </c>
      <c r="Y26" s="631"/>
      <c r="Z26" s="757"/>
      <c r="AA26" s="762">
        <v>10</v>
      </c>
      <c r="AB26" s="763">
        <v>2</v>
      </c>
      <c r="AC26" s="631">
        <v>5</v>
      </c>
      <c r="AD26" s="49">
        <v>2</v>
      </c>
      <c r="AE26" s="377"/>
      <c r="AF26" s="380"/>
      <c r="AG26" s="379"/>
      <c r="AH26" s="380"/>
      <c r="AI26" s="379"/>
      <c r="AJ26" s="380"/>
      <c r="AK26" s="379"/>
      <c r="AL26" s="403"/>
      <c r="AM26" s="379"/>
      <c r="AN26" s="403"/>
      <c r="AO26" s="379"/>
      <c r="AP26" s="403"/>
      <c r="AQ26" s="685"/>
      <c r="AR26" s="47"/>
      <c r="AS26" s="476"/>
      <c r="AT26" s="48"/>
    </row>
    <row r="28" spans="1:46" ht="12" customHeight="1">
      <c r="AS28" s="56"/>
      <c r="AT28" s="56"/>
    </row>
    <row r="29" spans="1:46" ht="12" customHeight="1">
      <c r="AG29" s="56"/>
      <c r="AH29" s="56"/>
      <c r="AI29" s="56"/>
      <c r="AJ29" s="56"/>
      <c r="AQ29" s="56"/>
      <c r="AR29" s="56"/>
      <c r="AS29" s="56"/>
      <c r="AT29" s="56"/>
    </row>
    <row r="30" spans="1:46" ht="12" customHeight="1"/>
    <row r="31" spans="1:46" ht="12" customHeight="1"/>
    <row r="32" spans="1:46" ht="12" customHeight="1"/>
    <row r="33" ht="13.15" customHeight="1"/>
    <row r="34" ht="13.15" customHeight="1"/>
    <row r="35" ht="13.15" customHeight="1"/>
    <row r="36" ht="13.15" customHeight="1"/>
  </sheetData>
  <sortState ref="A5:AV26">
    <sortCondition descending="1" ref="D5:D26"/>
  </sortState>
  <mergeCells count="5">
    <mergeCell ref="AQ2:AT2"/>
    <mergeCell ref="AE2:AN2"/>
    <mergeCell ref="G2:J2"/>
    <mergeCell ref="K2:R2"/>
    <mergeCell ref="S2:AD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BJ22"/>
  <sheetViews>
    <sheetView zoomScaleNormal="100" workbookViewId="0">
      <pane xSplit="6" ySplit="2" topLeftCell="AJ3" activePane="bottomRight" state="frozen"/>
      <selection pane="topRight" activeCell="F1" sqref="F1"/>
      <selection pane="bottomLeft" activeCell="A2" sqref="A2"/>
      <selection pane="bottomRight" activeCell="AR25" sqref="AR25"/>
    </sheetView>
  </sheetViews>
  <sheetFormatPr defaultColWidth="9.140625" defaultRowHeight="12.75"/>
  <cols>
    <col min="1" max="1" width="3.7109375" style="55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5703125" customWidth="1"/>
    <col min="45" max="45" width="8.5703125" customWidth="1"/>
    <col min="46" max="46" width="3.5703125" customWidth="1"/>
    <col min="47" max="47" width="8.140625" customWidth="1"/>
    <col min="48" max="48" width="3.5703125" customWidth="1"/>
    <col min="49" max="49" width="8.28515625" customWidth="1"/>
    <col min="50" max="50" width="3.7109375" customWidth="1"/>
    <col min="51" max="51" width="8.7109375" customWidth="1"/>
    <col min="52" max="52" width="3.7109375" customWidth="1"/>
    <col min="53" max="53" width="8.5703125" style="1" customWidth="1"/>
    <col min="54" max="54" width="3.7109375" style="1" customWidth="1"/>
    <col min="55" max="16384" width="9.140625" style="1"/>
  </cols>
  <sheetData>
    <row r="1" spans="1:62" ht="13.5" thickBot="1"/>
    <row r="2" spans="1:62" s="3" customFormat="1" ht="13.5" thickBot="1">
      <c r="A2" s="190"/>
      <c r="B2" s="75" t="s">
        <v>306</v>
      </c>
      <c r="C2" s="75"/>
      <c r="D2" s="75"/>
      <c r="E2" s="75"/>
      <c r="F2" s="75"/>
      <c r="G2" s="809" t="s">
        <v>285</v>
      </c>
      <c r="H2" s="810"/>
      <c r="I2" s="810"/>
      <c r="J2" s="811"/>
      <c r="K2" s="809" t="s">
        <v>290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24</v>
      </c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4"/>
      <c r="AI2" s="809" t="s">
        <v>25</v>
      </c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1"/>
      <c r="AW2" s="815" t="s">
        <v>364</v>
      </c>
      <c r="AX2" s="816"/>
      <c r="AY2" s="816"/>
      <c r="AZ2" s="817"/>
    </row>
    <row r="3" spans="1:62">
      <c r="B3" s="348" t="s">
        <v>320</v>
      </c>
      <c r="C3" s="284"/>
      <c r="D3" s="286" t="s">
        <v>7</v>
      </c>
      <c r="E3" s="286" t="s">
        <v>11</v>
      </c>
      <c r="F3" s="286" t="s">
        <v>12</v>
      </c>
      <c r="G3" s="282" t="s">
        <v>6</v>
      </c>
      <c r="H3" s="166"/>
      <c r="I3" s="166" t="s">
        <v>6</v>
      </c>
      <c r="J3" s="283"/>
      <c r="K3" s="183" t="s">
        <v>6</v>
      </c>
      <c r="L3" s="182"/>
      <c r="M3" s="178" t="s">
        <v>6</v>
      </c>
      <c r="N3" s="182"/>
      <c r="O3" s="178" t="s">
        <v>6</v>
      </c>
      <c r="P3" s="178"/>
      <c r="Q3" s="178" t="s">
        <v>6</v>
      </c>
      <c r="R3" s="180"/>
      <c r="S3" s="178" t="s">
        <v>6</v>
      </c>
      <c r="T3" s="184"/>
      <c r="U3" s="698" t="s">
        <v>6</v>
      </c>
      <c r="V3" s="699"/>
      <c r="W3" s="700" t="s">
        <v>6</v>
      </c>
      <c r="X3" s="699"/>
      <c r="Y3" s="700" t="s">
        <v>6</v>
      </c>
      <c r="Z3" s="700"/>
      <c r="AA3" s="700" t="s">
        <v>6</v>
      </c>
      <c r="AB3" s="700"/>
      <c r="AC3" s="700" t="s">
        <v>6</v>
      </c>
      <c r="AD3" s="700"/>
      <c r="AE3" s="700" t="s">
        <v>6</v>
      </c>
      <c r="AF3" s="700"/>
      <c r="AG3" s="700" t="s">
        <v>6</v>
      </c>
      <c r="AH3" s="701"/>
      <c r="AI3" s="505" t="s">
        <v>6</v>
      </c>
      <c r="AJ3" s="505"/>
      <c r="AK3" s="505" t="s">
        <v>6</v>
      </c>
      <c r="AL3" s="505"/>
      <c r="AM3" s="505" t="s">
        <v>6</v>
      </c>
      <c r="AN3" s="506"/>
      <c r="AO3" s="505" t="s">
        <v>6</v>
      </c>
      <c r="AP3" s="505"/>
      <c r="AQ3" s="505" t="s">
        <v>6</v>
      </c>
      <c r="AR3" s="505"/>
      <c r="AS3" s="505" t="s">
        <v>6</v>
      </c>
      <c r="AT3" s="505"/>
      <c r="AU3" s="505" t="s">
        <v>6</v>
      </c>
      <c r="AV3" s="505"/>
      <c r="AW3" s="405" t="s">
        <v>6</v>
      </c>
      <c r="AX3" s="169"/>
      <c r="AY3" s="168" t="s">
        <v>6</v>
      </c>
      <c r="AZ3" s="169"/>
    </row>
    <row r="4" spans="1:62" s="2" customFormat="1" ht="13.15" customHeight="1">
      <c r="A4" s="7"/>
      <c r="B4" s="194" t="s">
        <v>0</v>
      </c>
      <c r="C4" s="194" t="s">
        <v>8</v>
      </c>
      <c r="D4" s="194" t="s">
        <v>5</v>
      </c>
      <c r="E4" s="194" t="s">
        <v>5</v>
      </c>
      <c r="F4" s="194" t="s">
        <v>5</v>
      </c>
      <c r="G4" s="215" t="s">
        <v>9</v>
      </c>
      <c r="H4" s="127" t="s">
        <v>5</v>
      </c>
      <c r="I4" s="126" t="s">
        <v>10</v>
      </c>
      <c r="J4" s="216" t="s">
        <v>5</v>
      </c>
      <c r="K4" s="223" t="s">
        <v>19</v>
      </c>
      <c r="L4" s="129" t="s">
        <v>5</v>
      </c>
      <c r="M4" s="128" t="s">
        <v>23</v>
      </c>
      <c r="N4" s="129" t="s">
        <v>5</v>
      </c>
      <c r="O4" s="128" t="s">
        <v>1</v>
      </c>
      <c r="P4" s="129" t="s">
        <v>5</v>
      </c>
      <c r="Q4" s="128" t="s">
        <v>2</v>
      </c>
      <c r="R4" s="129" t="s">
        <v>5</v>
      </c>
      <c r="S4" s="128" t="s">
        <v>278</v>
      </c>
      <c r="T4" s="224" t="s">
        <v>5</v>
      </c>
      <c r="U4" s="702" t="s">
        <v>19</v>
      </c>
      <c r="V4" s="703" t="s">
        <v>5</v>
      </c>
      <c r="W4" s="704" t="s">
        <v>23</v>
      </c>
      <c r="X4" s="703" t="s">
        <v>5</v>
      </c>
      <c r="Y4" s="704" t="s">
        <v>1</v>
      </c>
      <c r="Z4" s="703" t="s">
        <v>5</v>
      </c>
      <c r="AA4" s="704" t="s">
        <v>2</v>
      </c>
      <c r="AB4" s="703" t="s">
        <v>5</v>
      </c>
      <c r="AC4" s="704" t="s">
        <v>3</v>
      </c>
      <c r="AD4" s="703" t="s">
        <v>5</v>
      </c>
      <c r="AE4" s="704" t="s">
        <v>333</v>
      </c>
      <c r="AF4" s="703" t="s">
        <v>5</v>
      </c>
      <c r="AG4" s="704" t="s">
        <v>304</v>
      </c>
      <c r="AH4" s="705" t="s">
        <v>5</v>
      </c>
      <c r="AI4" s="401" t="s">
        <v>19</v>
      </c>
      <c r="AJ4" s="400" t="s">
        <v>5</v>
      </c>
      <c r="AK4" s="401" t="s">
        <v>23</v>
      </c>
      <c r="AL4" s="400" t="s">
        <v>5</v>
      </c>
      <c r="AM4" s="401" t="s">
        <v>1</v>
      </c>
      <c r="AN4" s="400" t="s">
        <v>5</v>
      </c>
      <c r="AO4" s="401" t="s">
        <v>2</v>
      </c>
      <c r="AP4" s="400" t="s">
        <v>5</v>
      </c>
      <c r="AQ4" s="401" t="s">
        <v>3</v>
      </c>
      <c r="AR4" s="400" t="s">
        <v>5</v>
      </c>
      <c r="AS4" s="401" t="s">
        <v>4</v>
      </c>
      <c r="AT4" s="400" t="s">
        <v>5</v>
      </c>
      <c r="AU4" s="401" t="s">
        <v>304</v>
      </c>
      <c r="AV4" s="400" t="s">
        <v>5</v>
      </c>
      <c r="AW4" s="309" t="s">
        <v>21</v>
      </c>
      <c r="AX4" s="133" t="s">
        <v>5</v>
      </c>
      <c r="AY4" s="132" t="s">
        <v>22</v>
      </c>
      <c r="AZ4" s="133" t="s">
        <v>5</v>
      </c>
    </row>
    <row r="5" spans="1:62" ht="13.15" customHeight="1">
      <c r="A5" s="488">
        <v>1</v>
      </c>
      <c r="B5" s="485" t="s">
        <v>111</v>
      </c>
      <c r="C5" s="199" t="s">
        <v>36</v>
      </c>
      <c r="D5" s="10">
        <f t="shared" ref="D5:D20" si="0">F5+E5</f>
        <v>150</v>
      </c>
      <c r="E5" s="31">
        <f>SUM(R5+AD5+AJ5+AN5+AP5+AR5)</f>
        <v>112</v>
      </c>
      <c r="F5" s="99">
        <f t="shared" ref="F5:F11" si="1">H5+T5</f>
        <v>38</v>
      </c>
      <c r="G5" s="53">
        <v>2</v>
      </c>
      <c r="H5" s="338">
        <v>21</v>
      </c>
      <c r="I5" s="11" t="s">
        <v>267</v>
      </c>
      <c r="J5" s="12">
        <v>11</v>
      </c>
      <c r="K5" s="571">
        <v>7</v>
      </c>
      <c r="L5" s="530">
        <v>12</v>
      </c>
      <c r="M5" s="529" t="s">
        <v>296</v>
      </c>
      <c r="N5" s="530">
        <v>11</v>
      </c>
      <c r="O5" s="529">
        <v>8</v>
      </c>
      <c r="P5" s="530">
        <v>11</v>
      </c>
      <c r="Q5" s="529" t="s">
        <v>267</v>
      </c>
      <c r="R5" s="340">
        <v>12</v>
      </c>
      <c r="S5" s="529">
        <v>3</v>
      </c>
      <c r="T5" s="339">
        <v>17</v>
      </c>
      <c r="U5" s="657" t="s">
        <v>334</v>
      </c>
      <c r="V5" s="660">
        <v>10</v>
      </c>
      <c r="W5" s="659" t="s">
        <v>267</v>
      </c>
      <c r="X5" s="660">
        <v>11</v>
      </c>
      <c r="Y5" s="659" t="s">
        <v>332</v>
      </c>
      <c r="Z5" s="660">
        <v>8</v>
      </c>
      <c r="AA5" s="659" t="s">
        <v>296</v>
      </c>
      <c r="AB5" s="660">
        <v>8</v>
      </c>
      <c r="AC5" s="659">
        <v>3</v>
      </c>
      <c r="AD5" s="340">
        <v>17</v>
      </c>
      <c r="AE5" s="659" t="s">
        <v>296</v>
      </c>
      <c r="AF5" s="660">
        <v>8</v>
      </c>
      <c r="AG5" s="659"/>
      <c r="AH5" s="661"/>
      <c r="AI5" s="379">
        <v>2</v>
      </c>
      <c r="AJ5" s="340">
        <v>21</v>
      </c>
      <c r="AK5" s="379"/>
      <c r="AL5" s="380"/>
      <c r="AM5" s="379">
        <v>1</v>
      </c>
      <c r="AN5" s="340">
        <v>25</v>
      </c>
      <c r="AO5" s="379" t="s">
        <v>372</v>
      </c>
      <c r="AP5" s="340">
        <v>12</v>
      </c>
      <c r="AQ5" s="379">
        <v>1</v>
      </c>
      <c r="AR5" s="340">
        <v>25</v>
      </c>
      <c r="AS5" s="400"/>
      <c r="AT5" s="400"/>
      <c r="AU5" s="379" t="s">
        <v>374</v>
      </c>
      <c r="AV5" s="380">
        <v>3</v>
      </c>
      <c r="AW5" s="24"/>
      <c r="AX5" s="21"/>
      <c r="AY5" s="20"/>
      <c r="AZ5" s="21"/>
      <c r="BC5" s="38"/>
      <c r="BD5" s="38"/>
      <c r="BE5" s="38"/>
      <c r="BF5" s="38"/>
      <c r="BG5" s="38"/>
      <c r="BH5" s="38"/>
      <c r="BI5" s="38"/>
      <c r="BJ5" s="38"/>
    </row>
    <row r="6" spans="1:62" ht="13.15" customHeight="1">
      <c r="A6" s="488">
        <v>2</v>
      </c>
      <c r="B6" s="485" t="s">
        <v>129</v>
      </c>
      <c r="C6" s="199" t="s">
        <v>36</v>
      </c>
      <c r="D6" s="10">
        <f t="shared" si="0"/>
        <v>143</v>
      </c>
      <c r="E6" s="31">
        <f>SUM(N6+P6+V6+Z6+AD6+AP6)</f>
        <v>104</v>
      </c>
      <c r="F6" s="99">
        <f t="shared" si="1"/>
        <v>39</v>
      </c>
      <c r="G6" s="53">
        <v>1</v>
      </c>
      <c r="H6" s="338">
        <v>25</v>
      </c>
      <c r="I6" s="11">
        <v>1</v>
      </c>
      <c r="J6" s="12">
        <v>13</v>
      </c>
      <c r="K6" s="571">
        <v>1</v>
      </c>
      <c r="L6" s="530">
        <v>25</v>
      </c>
      <c r="M6" s="529" t="s">
        <v>267</v>
      </c>
      <c r="N6" s="340">
        <v>14</v>
      </c>
      <c r="O6" s="529">
        <v>1</v>
      </c>
      <c r="P6" s="340">
        <v>25</v>
      </c>
      <c r="Q6" s="529">
        <v>1</v>
      </c>
      <c r="R6" s="530">
        <v>14</v>
      </c>
      <c r="S6" s="529">
        <v>5</v>
      </c>
      <c r="T6" s="339">
        <v>14</v>
      </c>
      <c r="U6" s="657" t="s">
        <v>269</v>
      </c>
      <c r="V6" s="340">
        <v>14</v>
      </c>
      <c r="W6" s="659" t="s">
        <v>296</v>
      </c>
      <c r="X6" s="660">
        <v>8</v>
      </c>
      <c r="Y6" s="659" t="s">
        <v>296</v>
      </c>
      <c r="Z6" s="340">
        <v>21</v>
      </c>
      <c r="AA6" s="659" t="s">
        <v>267</v>
      </c>
      <c r="AB6" s="660">
        <v>11</v>
      </c>
      <c r="AC6" s="659" t="s">
        <v>296</v>
      </c>
      <c r="AD6" s="340">
        <v>15</v>
      </c>
      <c r="AE6" s="659" t="s">
        <v>267</v>
      </c>
      <c r="AF6" s="660">
        <v>11</v>
      </c>
      <c r="AG6" s="659"/>
      <c r="AH6" s="661"/>
      <c r="AI6" s="379"/>
      <c r="AJ6" s="380"/>
      <c r="AK6" s="379"/>
      <c r="AL6" s="380"/>
      <c r="AM6" s="379"/>
      <c r="AN6" s="380"/>
      <c r="AO6" s="379" t="s">
        <v>371</v>
      </c>
      <c r="AP6" s="340">
        <v>15</v>
      </c>
      <c r="AQ6" s="379"/>
      <c r="AR6" s="380"/>
      <c r="AS6" s="379" t="s">
        <v>371</v>
      </c>
      <c r="AT6" s="382">
        <v>13</v>
      </c>
      <c r="AU6" s="379" t="s">
        <v>371</v>
      </c>
      <c r="AV6" s="533">
        <v>8</v>
      </c>
      <c r="AW6" s="24"/>
      <c r="AX6" s="21"/>
      <c r="AY6" s="20"/>
      <c r="AZ6" s="21"/>
      <c r="BC6" s="38"/>
      <c r="BD6" s="38"/>
      <c r="BE6" s="38"/>
      <c r="BF6" s="38"/>
      <c r="BG6" s="38"/>
      <c r="BH6" s="38"/>
      <c r="BI6" s="38"/>
      <c r="BJ6" s="38"/>
    </row>
    <row r="7" spans="1:62" ht="13.15" customHeight="1">
      <c r="A7" s="488">
        <v>3</v>
      </c>
      <c r="B7" s="485" t="s">
        <v>103</v>
      </c>
      <c r="C7" s="199" t="s">
        <v>37</v>
      </c>
      <c r="D7" s="10">
        <f t="shared" si="0"/>
        <v>136</v>
      </c>
      <c r="E7" s="31">
        <f>SUM(P7+V7+X7+Z7+AJ7+AP7)</f>
        <v>107</v>
      </c>
      <c r="F7" s="99">
        <f t="shared" si="1"/>
        <v>29</v>
      </c>
      <c r="G7" s="53">
        <v>5</v>
      </c>
      <c r="H7" s="338">
        <v>14</v>
      </c>
      <c r="I7" s="11" t="s">
        <v>269</v>
      </c>
      <c r="J7" s="12">
        <v>2</v>
      </c>
      <c r="K7" s="571">
        <v>2</v>
      </c>
      <c r="L7" s="530">
        <v>21</v>
      </c>
      <c r="M7" s="529" t="s">
        <v>268</v>
      </c>
      <c r="N7" s="530">
        <v>6</v>
      </c>
      <c r="O7" s="529">
        <v>2</v>
      </c>
      <c r="P7" s="340">
        <v>21</v>
      </c>
      <c r="Q7" s="529">
        <v>2</v>
      </c>
      <c r="R7" s="530">
        <v>11</v>
      </c>
      <c r="S7" s="529">
        <v>4</v>
      </c>
      <c r="T7" s="339">
        <v>15</v>
      </c>
      <c r="U7" s="657" t="s">
        <v>294</v>
      </c>
      <c r="V7" s="340">
        <v>17</v>
      </c>
      <c r="W7" s="659">
        <v>1</v>
      </c>
      <c r="X7" s="340">
        <v>14</v>
      </c>
      <c r="Y7" s="659" t="s">
        <v>294</v>
      </c>
      <c r="Z7" s="340">
        <v>17</v>
      </c>
      <c r="AA7" s="659" t="s">
        <v>294</v>
      </c>
      <c r="AB7" s="660">
        <v>5</v>
      </c>
      <c r="AC7" s="659"/>
      <c r="AD7" s="660"/>
      <c r="AE7" s="659"/>
      <c r="AF7" s="660"/>
      <c r="AG7" s="659">
        <v>1</v>
      </c>
      <c r="AH7" s="661">
        <v>6</v>
      </c>
      <c r="AI7" s="379">
        <v>1</v>
      </c>
      <c r="AJ7" s="340">
        <v>25</v>
      </c>
      <c r="AK7" s="379"/>
      <c r="AL7" s="380"/>
      <c r="AM7" s="379"/>
      <c r="AN7" s="380"/>
      <c r="AO7" s="379">
        <v>1</v>
      </c>
      <c r="AP7" s="340">
        <v>13</v>
      </c>
      <c r="AQ7" s="379"/>
      <c r="AR7" s="380"/>
      <c r="AS7" s="400"/>
      <c r="AT7" s="400"/>
      <c r="AU7" s="380"/>
      <c r="AV7" s="533"/>
      <c r="AW7" s="24"/>
      <c r="AX7" s="21"/>
      <c r="AY7" s="20"/>
      <c r="AZ7" s="21"/>
      <c r="BC7" s="38"/>
      <c r="BD7" s="38"/>
      <c r="BE7" s="38"/>
      <c r="BF7" s="38"/>
      <c r="BG7" s="38"/>
      <c r="BH7" s="38"/>
      <c r="BI7" s="38"/>
      <c r="BJ7" s="38"/>
    </row>
    <row r="8" spans="1:62" ht="13.15" customHeight="1">
      <c r="A8" s="488">
        <v>4</v>
      </c>
      <c r="B8" s="486" t="s">
        <v>113</v>
      </c>
      <c r="C8" s="285" t="s">
        <v>43</v>
      </c>
      <c r="D8" s="10">
        <f t="shared" si="0"/>
        <v>118</v>
      </c>
      <c r="E8" s="31">
        <f>SUM(V8+Z8+AD8+AJ8+AN8+AR8)</f>
        <v>103</v>
      </c>
      <c r="F8" s="99">
        <f t="shared" si="1"/>
        <v>15</v>
      </c>
      <c r="G8" s="53">
        <v>12</v>
      </c>
      <c r="H8" s="338">
        <v>7</v>
      </c>
      <c r="I8" s="11">
        <v>4</v>
      </c>
      <c r="J8" s="12">
        <v>5</v>
      </c>
      <c r="K8" s="571">
        <v>9</v>
      </c>
      <c r="L8" s="530">
        <v>10</v>
      </c>
      <c r="M8" s="529"/>
      <c r="N8" s="530"/>
      <c r="O8" s="529">
        <v>7</v>
      </c>
      <c r="P8" s="530">
        <v>12</v>
      </c>
      <c r="Q8" s="529">
        <v>5</v>
      </c>
      <c r="R8" s="530">
        <v>5</v>
      </c>
      <c r="S8" s="529">
        <v>11</v>
      </c>
      <c r="T8" s="339">
        <v>8</v>
      </c>
      <c r="U8" s="706">
        <v>2</v>
      </c>
      <c r="V8" s="337">
        <v>21</v>
      </c>
      <c r="W8" s="707">
        <v>3</v>
      </c>
      <c r="X8" s="660">
        <v>8</v>
      </c>
      <c r="Y8" s="659">
        <v>3</v>
      </c>
      <c r="Z8" s="337">
        <v>17</v>
      </c>
      <c r="AA8" s="659">
        <v>2</v>
      </c>
      <c r="AB8" s="658">
        <v>10</v>
      </c>
      <c r="AC8" s="659">
        <v>6</v>
      </c>
      <c r="AD8" s="718">
        <v>13</v>
      </c>
      <c r="AE8" s="659"/>
      <c r="AF8" s="708"/>
      <c r="AG8" s="659">
        <v>3</v>
      </c>
      <c r="AH8" s="661">
        <v>2</v>
      </c>
      <c r="AI8" s="379">
        <v>5</v>
      </c>
      <c r="AJ8" s="337">
        <v>14</v>
      </c>
      <c r="AK8" s="379">
        <v>2</v>
      </c>
      <c r="AL8" s="380">
        <v>9</v>
      </c>
      <c r="AM8" s="379">
        <v>2</v>
      </c>
      <c r="AN8" s="337">
        <v>21</v>
      </c>
      <c r="AO8" s="379">
        <v>3</v>
      </c>
      <c r="AP8" s="380">
        <v>7</v>
      </c>
      <c r="AQ8" s="379">
        <v>3</v>
      </c>
      <c r="AR8" s="337">
        <v>17</v>
      </c>
      <c r="AS8" s="400"/>
      <c r="AT8" s="400"/>
      <c r="AU8" s="379">
        <v>2</v>
      </c>
      <c r="AV8" s="380">
        <v>3</v>
      </c>
      <c r="AW8" s="24"/>
      <c r="AX8" s="21"/>
      <c r="AY8" s="20"/>
      <c r="AZ8" s="21"/>
      <c r="BC8" s="38"/>
      <c r="BD8" s="38"/>
      <c r="BE8" s="38"/>
      <c r="BF8" s="38"/>
      <c r="BG8" s="38"/>
      <c r="BH8" s="38"/>
      <c r="BI8" s="38"/>
      <c r="BJ8" s="38"/>
    </row>
    <row r="9" spans="1:62" ht="13.15" customHeight="1">
      <c r="A9" s="488">
        <v>5</v>
      </c>
      <c r="B9" s="486" t="s">
        <v>118</v>
      </c>
      <c r="C9" s="199" t="s">
        <v>30</v>
      </c>
      <c r="D9" s="10">
        <f t="shared" si="0"/>
        <v>114</v>
      </c>
      <c r="E9" s="31">
        <f>SUM(N9+P9+R9+V9+Z9+AD9)</f>
        <v>76</v>
      </c>
      <c r="F9" s="99">
        <f t="shared" si="1"/>
        <v>38</v>
      </c>
      <c r="G9" s="53">
        <v>3</v>
      </c>
      <c r="H9" s="338">
        <v>17</v>
      </c>
      <c r="I9" s="11" t="s">
        <v>268</v>
      </c>
      <c r="J9" s="12">
        <v>3</v>
      </c>
      <c r="K9" s="571">
        <v>4</v>
      </c>
      <c r="L9" s="530">
        <v>15</v>
      </c>
      <c r="M9" s="529" t="s">
        <v>269</v>
      </c>
      <c r="N9" s="340">
        <v>5</v>
      </c>
      <c r="O9" s="529">
        <v>3</v>
      </c>
      <c r="P9" s="340">
        <v>17</v>
      </c>
      <c r="Q9" s="529" t="s">
        <v>294</v>
      </c>
      <c r="R9" s="340">
        <v>6</v>
      </c>
      <c r="S9" s="529">
        <v>2</v>
      </c>
      <c r="T9" s="339">
        <v>21</v>
      </c>
      <c r="U9" s="657" t="s">
        <v>330</v>
      </c>
      <c r="V9" s="340">
        <v>13</v>
      </c>
      <c r="W9" s="659"/>
      <c r="X9" s="660"/>
      <c r="Y9" s="659" t="s">
        <v>269</v>
      </c>
      <c r="Z9" s="340">
        <v>14</v>
      </c>
      <c r="AA9" s="659"/>
      <c r="AB9" s="660"/>
      <c r="AC9" s="659">
        <v>2</v>
      </c>
      <c r="AD9" s="340">
        <v>21</v>
      </c>
      <c r="AE9" s="659"/>
      <c r="AF9" s="660"/>
      <c r="AG9" s="659">
        <v>1</v>
      </c>
      <c r="AH9" s="661">
        <v>6</v>
      </c>
      <c r="AI9" s="379"/>
      <c r="AJ9" s="380"/>
      <c r="AK9" s="379"/>
      <c r="AL9" s="380"/>
      <c r="AM9" s="379"/>
      <c r="AN9" s="380"/>
      <c r="AO9" s="379"/>
      <c r="AP9" s="380"/>
      <c r="AQ9" s="379"/>
      <c r="AR9" s="380"/>
      <c r="AS9" s="400"/>
      <c r="AT9" s="400"/>
      <c r="AU9" s="379" t="s">
        <v>371</v>
      </c>
      <c r="AV9" s="533">
        <v>8</v>
      </c>
      <c r="AW9" s="24"/>
      <c r="AX9" s="21"/>
      <c r="AY9" s="20"/>
      <c r="AZ9" s="21"/>
      <c r="BC9" s="38"/>
      <c r="BD9" s="38"/>
      <c r="BE9" s="38"/>
      <c r="BF9" s="38"/>
      <c r="BG9" s="38"/>
      <c r="BH9" s="38"/>
      <c r="BI9" s="38"/>
      <c r="BJ9" s="38"/>
    </row>
    <row r="10" spans="1:62" ht="13.15" customHeight="1">
      <c r="A10" s="488">
        <v>6</v>
      </c>
      <c r="B10" s="486" t="s">
        <v>114</v>
      </c>
      <c r="C10" s="204" t="s">
        <v>105</v>
      </c>
      <c r="D10" s="10">
        <f t="shared" si="0"/>
        <v>89</v>
      </c>
      <c r="E10" s="31">
        <f>SUM(V10+Z10+AD10+AJ10+AN10+AR10)</f>
        <v>74</v>
      </c>
      <c r="F10" s="99">
        <f t="shared" si="1"/>
        <v>15</v>
      </c>
      <c r="G10" s="53">
        <v>11</v>
      </c>
      <c r="H10" s="338">
        <v>8</v>
      </c>
      <c r="I10" s="11">
        <v>5</v>
      </c>
      <c r="J10" s="12">
        <v>4</v>
      </c>
      <c r="K10" s="571">
        <v>11</v>
      </c>
      <c r="L10" s="530">
        <v>8</v>
      </c>
      <c r="M10" s="529"/>
      <c r="N10" s="530"/>
      <c r="O10" s="529">
        <v>12</v>
      </c>
      <c r="P10" s="530">
        <v>7</v>
      </c>
      <c r="Q10" s="529">
        <v>4</v>
      </c>
      <c r="R10" s="530">
        <v>6</v>
      </c>
      <c r="S10" s="529">
        <v>12</v>
      </c>
      <c r="T10" s="339">
        <v>7</v>
      </c>
      <c r="U10" s="657">
        <v>5</v>
      </c>
      <c r="V10" s="337">
        <v>14</v>
      </c>
      <c r="W10" s="659">
        <v>4</v>
      </c>
      <c r="X10" s="660">
        <v>6</v>
      </c>
      <c r="Y10" s="659">
        <v>7</v>
      </c>
      <c r="Z10" s="337">
        <v>12</v>
      </c>
      <c r="AA10" s="659">
        <v>3</v>
      </c>
      <c r="AB10" s="660">
        <v>7</v>
      </c>
      <c r="AC10" s="659">
        <v>10</v>
      </c>
      <c r="AD10" s="337">
        <v>9</v>
      </c>
      <c r="AE10" s="659"/>
      <c r="AF10" s="660"/>
      <c r="AG10" s="659">
        <v>2</v>
      </c>
      <c r="AH10" s="661">
        <v>4</v>
      </c>
      <c r="AI10" s="379">
        <v>7</v>
      </c>
      <c r="AJ10" s="337">
        <v>12</v>
      </c>
      <c r="AK10" s="379"/>
      <c r="AL10" s="380"/>
      <c r="AM10" s="379">
        <v>5</v>
      </c>
      <c r="AN10" s="337">
        <v>14</v>
      </c>
      <c r="AO10" s="379"/>
      <c r="AP10" s="380"/>
      <c r="AQ10" s="379">
        <v>6</v>
      </c>
      <c r="AR10" s="337">
        <v>13</v>
      </c>
      <c r="AS10" s="400"/>
      <c r="AT10" s="400"/>
      <c r="AU10" s="379">
        <v>1</v>
      </c>
      <c r="AV10" s="533">
        <v>5</v>
      </c>
      <c r="AW10" s="24"/>
      <c r="AX10" s="21"/>
      <c r="AY10" s="20"/>
      <c r="AZ10" s="21"/>
      <c r="BC10" s="38"/>
      <c r="BD10" s="38"/>
      <c r="BE10" s="38"/>
      <c r="BF10" s="38"/>
      <c r="BG10" s="38"/>
      <c r="BH10" s="38"/>
      <c r="BI10" s="38"/>
      <c r="BJ10" s="38"/>
    </row>
    <row r="11" spans="1:62" ht="13.15" customHeight="1">
      <c r="A11" s="66">
        <v>7</v>
      </c>
      <c r="B11" s="155" t="s">
        <v>115</v>
      </c>
      <c r="C11" s="199" t="s">
        <v>105</v>
      </c>
      <c r="D11" s="10">
        <f t="shared" si="0"/>
        <v>87</v>
      </c>
      <c r="E11" s="31">
        <f>SUM(P11+R11+V11+Z11+AB11+AD11)</f>
        <v>65</v>
      </c>
      <c r="F11" s="99">
        <f t="shared" si="1"/>
        <v>22</v>
      </c>
      <c r="G11" s="53">
        <v>7</v>
      </c>
      <c r="H11" s="338">
        <v>12</v>
      </c>
      <c r="I11" s="11">
        <v>5</v>
      </c>
      <c r="J11" s="12">
        <v>4</v>
      </c>
      <c r="K11" s="571">
        <v>10</v>
      </c>
      <c r="L11" s="530">
        <v>9</v>
      </c>
      <c r="M11" s="529"/>
      <c r="N11" s="530"/>
      <c r="O11" s="529">
        <v>10</v>
      </c>
      <c r="P11" s="337">
        <v>9</v>
      </c>
      <c r="Q11" s="529">
        <v>4</v>
      </c>
      <c r="R11" s="337">
        <v>6</v>
      </c>
      <c r="S11" s="529">
        <v>9</v>
      </c>
      <c r="T11" s="339">
        <v>10</v>
      </c>
      <c r="U11" s="657">
        <v>4</v>
      </c>
      <c r="V11" s="337">
        <v>15</v>
      </c>
      <c r="W11" s="659">
        <v>4</v>
      </c>
      <c r="X11" s="660">
        <v>6</v>
      </c>
      <c r="Y11" s="659">
        <v>5</v>
      </c>
      <c r="Z11" s="337">
        <v>14</v>
      </c>
      <c r="AA11" s="659">
        <v>3</v>
      </c>
      <c r="AB11" s="337">
        <v>7</v>
      </c>
      <c r="AC11" s="659">
        <v>5</v>
      </c>
      <c r="AD11" s="337">
        <v>14</v>
      </c>
      <c r="AE11" s="659"/>
      <c r="AF11" s="660"/>
      <c r="AG11" s="659">
        <v>2</v>
      </c>
      <c r="AH11" s="661">
        <v>4</v>
      </c>
      <c r="AI11" s="379"/>
      <c r="AJ11" s="380"/>
      <c r="AK11" s="379"/>
      <c r="AL11" s="380"/>
      <c r="AM11" s="379"/>
      <c r="AN11" s="380"/>
      <c r="AO11" s="379"/>
      <c r="AP11" s="380"/>
      <c r="AQ11" s="379"/>
      <c r="AR11" s="380"/>
      <c r="AS11" s="400"/>
      <c r="AT11" s="400"/>
      <c r="AU11" s="380"/>
      <c r="AV11" s="533"/>
      <c r="AW11" s="24"/>
      <c r="AX11" s="21"/>
      <c r="AY11" s="20"/>
      <c r="AZ11" s="21"/>
      <c r="BC11" s="38"/>
      <c r="BD11" s="38"/>
      <c r="BE11" s="38"/>
      <c r="BF11" s="38"/>
      <c r="BG11" s="38"/>
      <c r="BH11" s="38"/>
      <c r="BI11" s="38"/>
      <c r="BJ11" s="38"/>
    </row>
    <row r="12" spans="1:62" ht="13.15" customHeight="1">
      <c r="A12" s="55">
        <v>8</v>
      </c>
      <c r="B12" s="153" t="s">
        <v>112</v>
      </c>
      <c r="C12" s="199" t="s">
        <v>46</v>
      </c>
      <c r="D12" s="10">
        <f t="shared" si="0"/>
        <v>76</v>
      </c>
      <c r="E12" s="31">
        <f>SUM(V12+Z12+AB12+AJ12+AN12+AR12)</f>
        <v>67</v>
      </c>
      <c r="F12" s="99">
        <f>H12+J12</f>
        <v>9</v>
      </c>
      <c r="G12" s="53">
        <v>15</v>
      </c>
      <c r="H12" s="338">
        <v>4</v>
      </c>
      <c r="I12" s="11">
        <v>4</v>
      </c>
      <c r="J12" s="339">
        <v>5</v>
      </c>
      <c r="K12" s="571">
        <v>12</v>
      </c>
      <c r="L12" s="530">
        <v>7</v>
      </c>
      <c r="M12" s="529"/>
      <c r="N12" s="530"/>
      <c r="O12" s="529">
        <v>13</v>
      </c>
      <c r="P12" s="530">
        <v>6</v>
      </c>
      <c r="Q12" s="529">
        <v>5</v>
      </c>
      <c r="R12" s="530">
        <v>5</v>
      </c>
      <c r="S12" s="529">
        <v>15</v>
      </c>
      <c r="T12" s="102">
        <v>4</v>
      </c>
      <c r="U12" s="657">
        <v>6</v>
      </c>
      <c r="V12" s="337">
        <v>13</v>
      </c>
      <c r="W12" s="659">
        <v>3</v>
      </c>
      <c r="X12" s="660">
        <v>8</v>
      </c>
      <c r="Y12" s="659">
        <v>8</v>
      </c>
      <c r="Z12" s="337">
        <v>11</v>
      </c>
      <c r="AA12" s="659">
        <v>2</v>
      </c>
      <c r="AB12" s="337">
        <v>10</v>
      </c>
      <c r="AC12" s="659">
        <v>11</v>
      </c>
      <c r="AD12" s="660">
        <v>8</v>
      </c>
      <c r="AE12" s="659"/>
      <c r="AF12" s="660"/>
      <c r="AG12" s="659">
        <v>3</v>
      </c>
      <c r="AH12" s="661">
        <v>2</v>
      </c>
      <c r="AI12" s="379">
        <v>6</v>
      </c>
      <c r="AJ12" s="337">
        <v>13</v>
      </c>
      <c r="AK12" s="379">
        <v>2</v>
      </c>
      <c r="AL12" s="380">
        <v>9</v>
      </c>
      <c r="AM12" s="379">
        <v>9</v>
      </c>
      <c r="AN12" s="337">
        <v>10</v>
      </c>
      <c r="AO12" s="379">
        <v>3</v>
      </c>
      <c r="AP12" s="380">
        <v>7</v>
      </c>
      <c r="AQ12" s="379">
        <v>9</v>
      </c>
      <c r="AR12" s="337">
        <v>10</v>
      </c>
      <c r="AS12" s="400"/>
      <c r="AT12" s="400"/>
      <c r="AU12" s="379">
        <v>2</v>
      </c>
      <c r="AV12" s="380">
        <v>3</v>
      </c>
      <c r="AW12" s="24"/>
      <c r="AX12" s="21"/>
      <c r="AY12" s="20"/>
      <c r="AZ12" s="21"/>
      <c r="BC12" s="38"/>
      <c r="BD12" s="38"/>
      <c r="BE12" s="38"/>
      <c r="BF12" s="38"/>
      <c r="BG12" s="38"/>
      <c r="BH12" s="38"/>
      <c r="BI12" s="38"/>
      <c r="BJ12" s="38"/>
    </row>
    <row r="13" spans="1:62" ht="13.15" customHeight="1">
      <c r="A13" s="66">
        <v>9</v>
      </c>
      <c r="B13" s="193" t="s">
        <v>137</v>
      </c>
      <c r="C13" s="247" t="s">
        <v>327</v>
      </c>
      <c r="D13" s="10">
        <f t="shared" si="0"/>
        <v>74</v>
      </c>
      <c r="E13" s="31">
        <f>SUM(V13+Z13+AD13+AJ13+AN13+AR13)</f>
        <v>71</v>
      </c>
      <c r="F13" s="99">
        <f>T13</f>
        <v>3</v>
      </c>
      <c r="G13" s="53"/>
      <c r="H13" s="13"/>
      <c r="I13" s="11"/>
      <c r="J13" s="12"/>
      <c r="K13" s="571">
        <v>16</v>
      </c>
      <c r="L13" s="530">
        <v>3</v>
      </c>
      <c r="M13" s="529"/>
      <c r="N13" s="530"/>
      <c r="O13" s="529">
        <v>14</v>
      </c>
      <c r="P13" s="530">
        <v>5</v>
      </c>
      <c r="Q13" s="529">
        <v>9</v>
      </c>
      <c r="R13" s="530">
        <v>1</v>
      </c>
      <c r="S13" s="529">
        <v>16</v>
      </c>
      <c r="T13" s="339">
        <v>3</v>
      </c>
      <c r="U13" s="657">
        <v>7</v>
      </c>
      <c r="V13" s="337">
        <v>12</v>
      </c>
      <c r="W13" s="659">
        <v>9</v>
      </c>
      <c r="X13" s="660">
        <v>1</v>
      </c>
      <c r="Y13" s="659">
        <v>4</v>
      </c>
      <c r="Z13" s="337">
        <v>15</v>
      </c>
      <c r="AA13" s="659">
        <v>7</v>
      </c>
      <c r="AB13" s="660">
        <v>2</v>
      </c>
      <c r="AC13" s="659">
        <v>9</v>
      </c>
      <c r="AD13" s="337">
        <v>10</v>
      </c>
      <c r="AE13" s="659"/>
      <c r="AF13" s="660"/>
      <c r="AG13" s="659">
        <v>4</v>
      </c>
      <c r="AH13" s="661">
        <v>1</v>
      </c>
      <c r="AI13" s="379">
        <v>9</v>
      </c>
      <c r="AJ13" s="337">
        <v>10</v>
      </c>
      <c r="AK13" s="379">
        <v>6</v>
      </c>
      <c r="AL13" s="380">
        <v>2</v>
      </c>
      <c r="AM13" s="379">
        <v>7</v>
      </c>
      <c r="AN13" s="337">
        <v>12</v>
      </c>
      <c r="AO13" s="379">
        <v>8</v>
      </c>
      <c r="AP13" s="380">
        <v>1</v>
      </c>
      <c r="AQ13" s="379">
        <v>7</v>
      </c>
      <c r="AR13" s="337">
        <v>12</v>
      </c>
      <c r="AS13" s="400"/>
      <c r="AT13" s="400"/>
      <c r="AU13" s="379">
        <v>3</v>
      </c>
      <c r="AV13" s="533">
        <v>1</v>
      </c>
      <c r="AW13" s="33"/>
      <c r="AX13" s="21"/>
      <c r="AY13" s="30"/>
      <c r="AZ13" s="21"/>
      <c r="BC13" s="38"/>
      <c r="BD13" s="38"/>
      <c r="BE13" s="38"/>
      <c r="BF13" s="38"/>
      <c r="BG13" s="38"/>
      <c r="BH13" s="38"/>
      <c r="BI13" s="38"/>
      <c r="BJ13" s="38"/>
    </row>
    <row r="14" spans="1:62" ht="13.15" customHeight="1">
      <c r="A14" s="55">
        <v>10</v>
      </c>
      <c r="B14" s="193" t="s">
        <v>138</v>
      </c>
      <c r="C14" s="247" t="s">
        <v>32</v>
      </c>
      <c r="D14" s="10">
        <f t="shared" si="0"/>
        <v>54</v>
      </c>
      <c r="E14" s="31">
        <f>SUM(V14+Z14+AD14+AJ14+AN14+AR14)</f>
        <v>50</v>
      </c>
      <c r="F14" s="99">
        <f>H14+J14</f>
        <v>4</v>
      </c>
      <c r="G14" s="53">
        <v>16</v>
      </c>
      <c r="H14" s="338">
        <v>3</v>
      </c>
      <c r="I14" s="11">
        <v>8</v>
      </c>
      <c r="J14" s="339">
        <v>1</v>
      </c>
      <c r="K14" s="571">
        <v>17</v>
      </c>
      <c r="L14" s="530">
        <v>2</v>
      </c>
      <c r="M14" s="529"/>
      <c r="N14" s="530"/>
      <c r="O14" s="529">
        <v>16</v>
      </c>
      <c r="P14" s="530">
        <v>3</v>
      </c>
      <c r="Q14" s="529">
        <v>7</v>
      </c>
      <c r="R14" s="530">
        <v>3</v>
      </c>
      <c r="S14" s="529"/>
      <c r="T14" s="102"/>
      <c r="U14" s="657">
        <v>10</v>
      </c>
      <c r="V14" s="337">
        <v>9</v>
      </c>
      <c r="W14" s="659">
        <v>6</v>
      </c>
      <c r="X14" s="660">
        <v>4</v>
      </c>
      <c r="Y14" s="659">
        <v>9</v>
      </c>
      <c r="Z14" s="342">
        <v>10</v>
      </c>
      <c r="AA14" s="659">
        <v>5</v>
      </c>
      <c r="AB14" s="658">
        <v>4</v>
      </c>
      <c r="AC14" s="659">
        <v>12</v>
      </c>
      <c r="AD14" s="718">
        <v>7</v>
      </c>
      <c r="AE14" s="659"/>
      <c r="AF14" s="708"/>
      <c r="AG14" s="659"/>
      <c r="AH14" s="709"/>
      <c r="AI14" s="379">
        <v>13</v>
      </c>
      <c r="AJ14" s="337">
        <v>6</v>
      </c>
      <c r="AK14" s="379">
        <v>4</v>
      </c>
      <c r="AL14" s="380">
        <v>4</v>
      </c>
      <c r="AM14" s="379">
        <v>10</v>
      </c>
      <c r="AN14" s="337">
        <v>9</v>
      </c>
      <c r="AO14" s="379">
        <v>6</v>
      </c>
      <c r="AP14" s="380">
        <v>3</v>
      </c>
      <c r="AQ14" s="379">
        <v>10</v>
      </c>
      <c r="AR14" s="337">
        <v>9</v>
      </c>
      <c r="AS14" s="400"/>
      <c r="AT14" s="400"/>
      <c r="AU14" s="380"/>
      <c r="AV14" s="533"/>
      <c r="AW14" s="33"/>
      <c r="AX14" s="21"/>
      <c r="AY14" s="20"/>
      <c r="AZ14" s="21"/>
      <c r="BC14" s="38"/>
      <c r="BD14" s="38"/>
      <c r="BE14" s="38"/>
      <c r="BF14" s="38"/>
      <c r="BG14" s="38"/>
      <c r="BH14" s="38"/>
      <c r="BI14" s="38"/>
      <c r="BJ14" s="38"/>
    </row>
    <row r="15" spans="1:62" ht="13.15" customHeight="1">
      <c r="A15" s="66">
        <v>11</v>
      </c>
      <c r="B15" s="152" t="s">
        <v>335</v>
      </c>
      <c r="C15" s="199" t="s">
        <v>31</v>
      </c>
      <c r="D15" s="10">
        <f t="shared" si="0"/>
        <v>52</v>
      </c>
      <c r="E15" s="31">
        <f>SUM(V15+Z15+AJ15+AL15+AN15+AP15)</f>
        <v>50</v>
      </c>
      <c r="F15" s="99">
        <f>H15+T15</f>
        <v>2</v>
      </c>
      <c r="G15" s="53">
        <v>18</v>
      </c>
      <c r="H15" s="338">
        <v>1</v>
      </c>
      <c r="I15" s="11"/>
      <c r="J15" s="12"/>
      <c r="K15" s="571">
        <v>15</v>
      </c>
      <c r="L15" s="530">
        <v>4</v>
      </c>
      <c r="M15" s="529"/>
      <c r="N15" s="530"/>
      <c r="O15" s="529">
        <v>15</v>
      </c>
      <c r="P15" s="530">
        <v>4</v>
      </c>
      <c r="Q15" s="529">
        <v>6</v>
      </c>
      <c r="R15" s="530">
        <v>4</v>
      </c>
      <c r="S15" s="529">
        <v>18</v>
      </c>
      <c r="T15" s="339">
        <v>1</v>
      </c>
      <c r="U15" s="657">
        <v>8</v>
      </c>
      <c r="V15" s="337">
        <v>11</v>
      </c>
      <c r="W15" s="659">
        <v>5</v>
      </c>
      <c r="X15" s="660">
        <v>5</v>
      </c>
      <c r="Y15" s="707">
        <v>11</v>
      </c>
      <c r="Z15" s="337">
        <v>8</v>
      </c>
      <c r="AA15" s="707">
        <v>4</v>
      </c>
      <c r="AB15" s="660">
        <v>5</v>
      </c>
      <c r="AC15" s="659">
        <v>15</v>
      </c>
      <c r="AD15" s="660">
        <v>4</v>
      </c>
      <c r="AE15" s="659"/>
      <c r="AF15" s="660"/>
      <c r="AG15" s="659">
        <v>3</v>
      </c>
      <c r="AH15" s="661">
        <v>2</v>
      </c>
      <c r="AI15" s="448">
        <v>10</v>
      </c>
      <c r="AJ15" s="342">
        <v>9</v>
      </c>
      <c r="AK15" s="448">
        <v>3</v>
      </c>
      <c r="AL15" s="337">
        <v>6</v>
      </c>
      <c r="AM15" s="448">
        <v>8</v>
      </c>
      <c r="AN15" s="337">
        <v>11</v>
      </c>
      <c r="AO15" s="379">
        <v>4</v>
      </c>
      <c r="AP15" s="337">
        <v>5</v>
      </c>
      <c r="AQ15" s="379"/>
      <c r="AR15" s="533"/>
      <c r="AS15" s="400"/>
      <c r="AT15" s="400"/>
      <c r="AU15" s="379">
        <v>2</v>
      </c>
      <c r="AV15" s="380">
        <v>3</v>
      </c>
      <c r="AW15" s="33"/>
      <c r="AX15" s="21"/>
      <c r="AY15" s="30"/>
      <c r="AZ15" s="21"/>
      <c r="BC15" s="38"/>
      <c r="BD15" s="38"/>
      <c r="BE15" s="38"/>
      <c r="BF15" s="38"/>
      <c r="BG15" s="38"/>
      <c r="BH15" s="38"/>
      <c r="BI15" s="38"/>
      <c r="BJ15" s="38"/>
    </row>
    <row r="16" spans="1:62" ht="13.15" customHeight="1">
      <c r="A16" s="55">
        <v>12</v>
      </c>
      <c r="B16" s="154" t="s">
        <v>140</v>
      </c>
      <c r="C16" s="204" t="s">
        <v>44</v>
      </c>
      <c r="D16" s="10">
        <f t="shared" si="0"/>
        <v>48</v>
      </c>
      <c r="E16" s="31">
        <f>SUM(V16+Z16+AD16+AJ16+AN16+AR16)</f>
        <v>48</v>
      </c>
      <c r="F16" s="99">
        <f>H16</f>
        <v>0</v>
      </c>
      <c r="G16" s="53">
        <v>0</v>
      </c>
      <c r="H16" s="13">
        <v>0</v>
      </c>
      <c r="I16" s="11">
        <v>7</v>
      </c>
      <c r="J16" s="339">
        <v>2</v>
      </c>
      <c r="K16" s="571">
        <v>18</v>
      </c>
      <c r="L16" s="530">
        <v>1</v>
      </c>
      <c r="M16" s="529"/>
      <c r="N16" s="530"/>
      <c r="O16" s="529"/>
      <c r="P16" s="530"/>
      <c r="Q16" s="529"/>
      <c r="R16" s="530"/>
      <c r="S16" s="529"/>
      <c r="T16" s="102"/>
      <c r="U16" s="657">
        <v>11</v>
      </c>
      <c r="V16" s="337">
        <v>8</v>
      </c>
      <c r="W16" s="659"/>
      <c r="X16" s="660"/>
      <c r="Y16" s="659">
        <v>12</v>
      </c>
      <c r="Z16" s="337">
        <v>7</v>
      </c>
      <c r="AA16" s="659"/>
      <c r="AB16" s="708"/>
      <c r="AC16" s="659">
        <v>13</v>
      </c>
      <c r="AD16" s="342">
        <v>6</v>
      </c>
      <c r="AE16" s="659"/>
      <c r="AF16" s="708"/>
      <c r="AG16" s="659"/>
      <c r="AH16" s="661"/>
      <c r="AI16" s="379">
        <v>11</v>
      </c>
      <c r="AJ16" s="337">
        <v>8</v>
      </c>
      <c r="AK16" s="379">
        <v>5</v>
      </c>
      <c r="AL16" s="380">
        <v>3</v>
      </c>
      <c r="AM16" s="379">
        <v>11</v>
      </c>
      <c r="AN16" s="337">
        <v>8</v>
      </c>
      <c r="AO16" s="379"/>
      <c r="AP16" s="380"/>
      <c r="AQ16" s="379">
        <v>8</v>
      </c>
      <c r="AR16" s="342">
        <v>11</v>
      </c>
      <c r="AS16" s="400"/>
      <c r="AT16" s="400"/>
      <c r="AU16" s="379"/>
      <c r="AV16" s="533"/>
      <c r="AW16" s="33"/>
      <c r="AX16" s="21"/>
      <c r="AY16" s="30"/>
      <c r="AZ16" s="21"/>
      <c r="BC16" s="38"/>
      <c r="BD16" s="38"/>
      <c r="BE16" s="38"/>
      <c r="BF16" s="38"/>
      <c r="BG16" s="38"/>
      <c r="BH16" s="38"/>
      <c r="BI16" s="38"/>
      <c r="BJ16" s="38"/>
    </row>
    <row r="17" spans="1:62" ht="13.15" customHeight="1">
      <c r="A17" s="66">
        <v>13</v>
      </c>
      <c r="B17" s="193" t="s">
        <v>204</v>
      </c>
      <c r="C17" s="204" t="s">
        <v>37</v>
      </c>
      <c r="D17" s="10">
        <f t="shared" si="0"/>
        <v>32</v>
      </c>
      <c r="E17" s="31">
        <f>SUM(N17+R17+X17)</f>
        <v>22</v>
      </c>
      <c r="F17" s="99">
        <f>J17</f>
        <v>10</v>
      </c>
      <c r="G17" s="53">
        <v>0</v>
      </c>
      <c r="H17" s="13">
        <v>0</v>
      </c>
      <c r="I17" s="11">
        <v>2</v>
      </c>
      <c r="J17" s="339">
        <v>10</v>
      </c>
      <c r="K17" s="571">
        <v>14</v>
      </c>
      <c r="L17" s="530">
        <v>5</v>
      </c>
      <c r="M17" s="529" t="s">
        <v>268</v>
      </c>
      <c r="N17" s="337">
        <v>6</v>
      </c>
      <c r="O17" s="529"/>
      <c r="P17" s="530"/>
      <c r="Q17" s="529">
        <v>2</v>
      </c>
      <c r="R17" s="337">
        <v>11</v>
      </c>
      <c r="S17" s="529"/>
      <c r="T17" s="102"/>
      <c r="U17" s="657"/>
      <c r="V17" s="660"/>
      <c r="W17" s="659" t="s">
        <v>294</v>
      </c>
      <c r="X17" s="337">
        <v>5</v>
      </c>
      <c r="Y17" s="707"/>
      <c r="Z17" s="660"/>
      <c r="AA17" s="707"/>
      <c r="AB17" s="660"/>
      <c r="AC17" s="659"/>
      <c r="AD17" s="660"/>
      <c r="AE17" s="659"/>
      <c r="AF17" s="660"/>
      <c r="AG17" s="659">
        <v>1</v>
      </c>
      <c r="AH17" s="661">
        <v>6</v>
      </c>
      <c r="AI17" s="379"/>
      <c r="AJ17" s="380"/>
      <c r="AK17" s="379"/>
      <c r="AL17" s="380"/>
      <c r="AM17" s="379"/>
      <c r="AN17" s="380"/>
      <c r="AO17" s="379"/>
      <c r="AP17" s="380"/>
      <c r="AQ17" s="379"/>
      <c r="AR17" s="533"/>
      <c r="AS17" s="400"/>
      <c r="AT17" s="400"/>
      <c r="AU17" s="380"/>
      <c r="AV17" s="533"/>
      <c r="AW17" s="24"/>
      <c r="AX17" s="21"/>
      <c r="AY17" s="20"/>
      <c r="AZ17" s="21"/>
      <c r="BC17" s="38"/>
      <c r="BD17" s="38"/>
      <c r="BE17" s="38"/>
      <c r="BF17" s="38"/>
      <c r="BG17" s="38"/>
      <c r="BH17" s="38"/>
      <c r="BI17" s="38"/>
      <c r="BJ17" s="38"/>
    </row>
    <row r="18" spans="1:62" ht="13.15" customHeight="1">
      <c r="A18" s="55">
        <v>14</v>
      </c>
      <c r="B18" s="193" t="s">
        <v>117</v>
      </c>
      <c r="C18" s="285" t="s">
        <v>105</v>
      </c>
      <c r="D18" s="10">
        <f t="shared" si="0"/>
        <v>30</v>
      </c>
      <c r="E18" s="31">
        <f>SUM(V18+X18+Z18+AN18+AR18)</f>
        <v>27</v>
      </c>
      <c r="F18" s="99">
        <f>J18+T18</f>
        <v>3</v>
      </c>
      <c r="G18" s="53">
        <v>0</v>
      </c>
      <c r="H18" s="13">
        <v>0</v>
      </c>
      <c r="I18" s="11">
        <v>8</v>
      </c>
      <c r="J18" s="339">
        <v>1</v>
      </c>
      <c r="K18" s="571"/>
      <c r="L18" s="530"/>
      <c r="M18" s="529"/>
      <c r="N18" s="530"/>
      <c r="O18" s="529"/>
      <c r="P18" s="530"/>
      <c r="Q18" s="529">
        <v>7</v>
      </c>
      <c r="R18" s="530">
        <v>3</v>
      </c>
      <c r="S18" s="529">
        <v>17</v>
      </c>
      <c r="T18" s="339">
        <v>2</v>
      </c>
      <c r="U18" s="657">
        <v>13</v>
      </c>
      <c r="V18" s="337">
        <v>6</v>
      </c>
      <c r="W18" s="659">
        <v>6</v>
      </c>
      <c r="X18" s="337">
        <v>4</v>
      </c>
      <c r="Y18" s="659">
        <v>14</v>
      </c>
      <c r="Z18" s="473">
        <v>5</v>
      </c>
      <c r="AA18" s="659">
        <v>5</v>
      </c>
      <c r="AB18" s="337">
        <v>4</v>
      </c>
      <c r="AC18" s="659">
        <v>17</v>
      </c>
      <c r="AD18" s="660">
        <v>2</v>
      </c>
      <c r="AE18" s="659"/>
      <c r="AF18" s="660"/>
      <c r="AG18" s="659"/>
      <c r="AH18" s="661"/>
      <c r="AI18" s="379">
        <v>16</v>
      </c>
      <c r="AJ18" s="379">
        <v>3</v>
      </c>
      <c r="AK18" s="379">
        <v>4</v>
      </c>
      <c r="AL18" s="380">
        <v>4</v>
      </c>
      <c r="AM18" s="379">
        <v>13</v>
      </c>
      <c r="AN18" s="337">
        <v>6</v>
      </c>
      <c r="AO18" s="379">
        <v>6</v>
      </c>
      <c r="AP18" s="380">
        <v>3</v>
      </c>
      <c r="AQ18" s="379">
        <v>13</v>
      </c>
      <c r="AR18" s="342">
        <v>6</v>
      </c>
      <c r="AS18" s="400"/>
      <c r="AT18" s="400"/>
      <c r="AU18" s="379">
        <v>1</v>
      </c>
      <c r="AV18" s="533">
        <v>5</v>
      </c>
      <c r="AW18" s="33"/>
      <c r="AX18" s="21"/>
      <c r="AY18" s="30"/>
      <c r="AZ18" s="37"/>
    </row>
    <row r="19" spans="1:62" s="2" customFormat="1" ht="13.15" customHeight="1">
      <c r="A19" s="66">
        <v>15</v>
      </c>
      <c r="B19" s="154" t="s">
        <v>338</v>
      </c>
      <c r="C19" s="204" t="s">
        <v>337</v>
      </c>
      <c r="D19" s="10">
        <f t="shared" si="0"/>
        <v>24</v>
      </c>
      <c r="E19" s="31">
        <f>SUM(V19+X19+AB19+AJ19+AN19+AR19)</f>
        <v>24</v>
      </c>
      <c r="F19" s="99">
        <v>0</v>
      </c>
      <c r="G19" s="215"/>
      <c r="H19" s="127"/>
      <c r="I19" s="126"/>
      <c r="J19" s="216"/>
      <c r="K19" s="223"/>
      <c r="L19" s="129"/>
      <c r="M19" s="128"/>
      <c r="N19" s="129"/>
      <c r="O19" s="128"/>
      <c r="P19" s="129"/>
      <c r="Q19" s="128"/>
      <c r="R19" s="129"/>
      <c r="S19" s="128"/>
      <c r="T19" s="224"/>
      <c r="U19" s="662">
        <v>14</v>
      </c>
      <c r="V19" s="345">
        <v>5</v>
      </c>
      <c r="W19" s="664">
        <v>8</v>
      </c>
      <c r="X19" s="345">
        <v>2</v>
      </c>
      <c r="Y19" s="664">
        <v>18</v>
      </c>
      <c r="Z19" s="665">
        <v>1</v>
      </c>
      <c r="AA19" s="664">
        <v>6</v>
      </c>
      <c r="AB19" s="345">
        <v>3</v>
      </c>
      <c r="AC19" s="664">
        <v>18</v>
      </c>
      <c r="AD19" s="663">
        <v>1</v>
      </c>
      <c r="AE19" s="664"/>
      <c r="AF19" s="665"/>
      <c r="AG19" s="664"/>
      <c r="AH19" s="666"/>
      <c r="AI19" s="383">
        <v>15</v>
      </c>
      <c r="AJ19" s="345">
        <v>4</v>
      </c>
      <c r="AK19" s="383"/>
      <c r="AL19" s="382"/>
      <c r="AM19" s="383">
        <v>14</v>
      </c>
      <c r="AN19" s="345">
        <v>5</v>
      </c>
      <c r="AO19" s="383"/>
      <c r="AP19" s="382"/>
      <c r="AQ19" s="383">
        <v>14</v>
      </c>
      <c r="AR19" s="346">
        <v>5</v>
      </c>
      <c r="AS19" s="400"/>
      <c r="AT19" s="400"/>
      <c r="AU19" s="382"/>
      <c r="AV19" s="587"/>
      <c r="AW19" s="367"/>
      <c r="AX19" s="164"/>
      <c r="AY19" s="163"/>
      <c r="AZ19" s="164"/>
    </row>
    <row r="20" spans="1:62" s="2" customFormat="1" ht="13.15" customHeight="1">
      <c r="A20" s="55">
        <v>16</v>
      </c>
      <c r="B20" s="154" t="s">
        <v>380</v>
      </c>
      <c r="C20" s="204" t="s">
        <v>381</v>
      </c>
      <c r="D20" s="10">
        <f t="shared" si="0"/>
        <v>2</v>
      </c>
      <c r="E20" s="31">
        <f>SUM(AR20)</f>
        <v>2</v>
      </c>
      <c r="F20" s="99">
        <v>0</v>
      </c>
      <c r="G20" s="215"/>
      <c r="H20" s="127"/>
      <c r="I20" s="126"/>
      <c r="J20" s="216"/>
      <c r="K20" s="223"/>
      <c r="L20" s="129"/>
      <c r="M20" s="128"/>
      <c r="N20" s="129"/>
      <c r="O20" s="128"/>
      <c r="P20" s="129"/>
      <c r="Q20" s="128"/>
      <c r="R20" s="129"/>
      <c r="S20" s="128"/>
      <c r="T20" s="224"/>
      <c r="U20" s="702"/>
      <c r="V20" s="703"/>
      <c r="W20" s="704"/>
      <c r="X20" s="703"/>
      <c r="Y20" s="704"/>
      <c r="Z20" s="703"/>
      <c r="AA20" s="704"/>
      <c r="AB20" s="703"/>
      <c r="AC20" s="704"/>
      <c r="AD20" s="703"/>
      <c r="AE20" s="704"/>
      <c r="AF20" s="703"/>
      <c r="AG20" s="704"/>
      <c r="AH20" s="705"/>
      <c r="AI20" s="401"/>
      <c r="AJ20" s="400"/>
      <c r="AK20" s="401"/>
      <c r="AL20" s="400"/>
      <c r="AM20" s="401"/>
      <c r="AN20" s="400"/>
      <c r="AO20" s="401"/>
      <c r="AP20" s="400"/>
      <c r="AQ20" s="383">
        <v>17</v>
      </c>
      <c r="AR20" s="346">
        <v>2</v>
      </c>
      <c r="AS20" s="400"/>
      <c r="AT20" s="400"/>
      <c r="AU20" s="400"/>
      <c r="AV20" s="588"/>
      <c r="AW20" s="309"/>
      <c r="AX20" s="133"/>
      <c r="AY20" s="132"/>
      <c r="AZ20" s="133"/>
    </row>
    <row r="21" spans="1:62" s="2" customFormat="1" ht="13.15" customHeight="1">
      <c r="A21" s="7"/>
      <c r="B21" s="194"/>
      <c r="C21" s="194"/>
      <c r="D21" s="194"/>
      <c r="E21" s="194"/>
      <c r="F21" s="194"/>
      <c r="G21" s="215"/>
      <c r="H21" s="127"/>
      <c r="I21" s="126"/>
      <c r="J21" s="216"/>
      <c r="K21" s="223"/>
      <c r="L21" s="129"/>
      <c r="M21" s="128"/>
      <c r="N21" s="129"/>
      <c r="O21" s="128"/>
      <c r="P21" s="129"/>
      <c r="Q21" s="128"/>
      <c r="R21" s="129"/>
      <c r="S21" s="128"/>
      <c r="T21" s="224"/>
      <c r="U21" s="702"/>
      <c r="V21" s="703"/>
      <c r="W21" s="704"/>
      <c r="X21" s="703"/>
      <c r="Y21" s="704"/>
      <c r="Z21" s="703"/>
      <c r="AA21" s="704"/>
      <c r="AB21" s="703"/>
      <c r="AC21" s="704"/>
      <c r="AD21" s="703"/>
      <c r="AE21" s="704"/>
      <c r="AF21" s="703"/>
      <c r="AG21" s="704"/>
      <c r="AH21" s="705"/>
      <c r="AI21" s="401"/>
      <c r="AJ21" s="400"/>
      <c r="AK21" s="401"/>
      <c r="AL21" s="400"/>
      <c r="AM21" s="401"/>
      <c r="AN21" s="400"/>
      <c r="AO21" s="401"/>
      <c r="AP21" s="400"/>
      <c r="AQ21" s="401"/>
      <c r="AR21" s="400"/>
      <c r="AS21" s="400"/>
      <c r="AT21" s="400"/>
      <c r="AU21" s="400"/>
      <c r="AV21" s="588"/>
      <c r="AW21" s="309"/>
      <c r="AX21" s="133"/>
      <c r="AY21" s="132"/>
      <c r="AZ21" s="133"/>
    </row>
    <row r="22" spans="1:62" s="2" customFormat="1" ht="13.15" customHeight="1" thickBot="1">
      <c r="A22" s="7"/>
      <c r="B22" s="195"/>
      <c r="C22" s="195"/>
      <c r="D22" s="195"/>
      <c r="E22" s="195"/>
      <c r="F22" s="195"/>
      <c r="G22" s="231"/>
      <c r="H22" s="232"/>
      <c r="I22" s="233"/>
      <c r="J22" s="234"/>
      <c r="K22" s="237"/>
      <c r="L22" s="239"/>
      <c r="M22" s="238"/>
      <c r="N22" s="239"/>
      <c r="O22" s="238"/>
      <c r="P22" s="239"/>
      <c r="Q22" s="238"/>
      <c r="R22" s="239"/>
      <c r="S22" s="238"/>
      <c r="T22" s="240"/>
      <c r="U22" s="710"/>
      <c r="V22" s="711"/>
      <c r="W22" s="712"/>
      <c r="X22" s="711"/>
      <c r="Y22" s="712"/>
      <c r="Z22" s="711"/>
      <c r="AA22" s="712"/>
      <c r="AB22" s="711"/>
      <c r="AC22" s="712"/>
      <c r="AD22" s="711"/>
      <c r="AE22" s="712"/>
      <c r="AF22" s="711"/>
      <c r="AG22" s="712"/>
      <c r="AH22" s="713"/>
      <c r="AI22" s="401"/>
      <c r="AJ22" s="400"/>
      <c r="AK22" s="401"/>
      <c r="AL22" s="400"/>
      <c r="AM22" s="401"/>
      <c r="AN22" s="400"/>
      <c r="AO22" s="401"/>
      <c r="AP22" s="400"/>
      <c r="AQ22" s="401"/>
      <c r="AR22" s="400"/>
      <c r="AS22" s="400"/>
      <c r="AT22" s="400"/>
      <c r="AU22" s="400"/>
      <c r="AV22" s="588"/>
      <c r="AW22" s="309"/>
      <c r="AX22" s="133"/>
      <c r="AY22" s="132"/>
      <c r="AZ22" s="133"/>
    </row>
  </sheetData>
  <sortState ref="A5:BH22">
    <sortCondition descending="1" ref="D5:D22"/>
  </sortState>
  <mergeCells count="5">
    <mergeCell ref="G2:J2"/>
    <mergeCell ref="AW2:AZ2"/>
    <mergeCell ref="U2:AH2"/>
    <mergeCell ref="K2:T2"/>
    <mergeCell ref="AI2:AV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9 F13 E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X33"/>
  <sheetViews>
    <sheetView zoomScaleNormal="100" workbookViewId="0">
      <pane xSplit="6" ySplit="2" topLeftCell="Y3" activePane="bottomRight" state="frozen"/>
      <selection pane="topRight" activeCell="F1" sqref="F1"/>
      <selection pane="bottomLeft" activeCell="A2" sqref="A2"/>
      <selection pane="bottomRight" activeCell="AU2" sqref="AU2:AX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8.7109375" customWidth="1"/>
    <col min="42" max="42" width="3.7109375" customWidth="1"/>
    <col min="43" max="43" width="8.5703125" customWidth="1"/>
    <col min="44" max="44" width="3.7109375" customWidth="1"/>
    <col min="45" max="45" width="8.28515625" customWidth="1"/>
    <col min="46" max="46" width="3.7109375" customWidth="1"/>
    <col min="47" max="47" width="8.42578125" customWidth="1"/>
    <col min="48" max="48" width="3.7109375" customWidth="1"/>
    <col min="49" max="49" width="8.28515625" customWidth="1"/>
    <col min="50" max="50" width="3.7109375" customWidth="1"/>
    <col min="51" max="51" width="8.5703125" style="1" customWidth="1"/>
    <col min="52" max="52" width="3.7109375" style="1" customWidth="1"/>
    <col min="53" max="16384" width="9.140625" style="1"/>
  </cols>
  <sheetData>
    <row r="1" spans="1:50" ht="13.5" thickBot="1"/>
    <row r="2" spans="1:50" s="3" customFormat="1" ht="13.5" thickBot="1">
      <c r="B2" s="196" t="s">
        <v>291</v>
      </c>
      <c r="C2" s="75"/>
      <c r="D2" s="76"/>
      <c r="E2" s="76"/>
      <c r="F2" s="76"/>
      <c r="G2" s="809" t="s">
        <v>285</v>
      </c>
      <c r="H2" s="810"/>
      <c r="I2" s="810"/>
      <c r="J2" s="811"/>
      <c r="K2" s="809" t="s">
        <v>284</v>
      </c>
      <c r="L2" s="810"/>
      <c r="M2" s="810"/>
      <c r="N2" s="810"/>
      <c r="O2" s="810"/>
      <c r="P2" s="810"/>
      <c r="Q2" s="810"/>
      <c r="R2" s="810"/>
      <c r="S2" s="810"/>
      <c r="T2" s="811"/>
      <c r="U2" s="809" t="s">
        <v>24</v>
      </c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4"/>
      <c r="AI2" s="819" t="s">
        <v>25</v>
      </c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15" t="s">
        <v>364</v>
      </c>
      <c r="AV2" s="816"/>
      <c r="AW2" s="816"/>
      <c r="AX2" s="817"/>
    </row>
    <row r="3" spans="1:50">
      <c r="B3" s="348" t="s">
        <v>320</v>
      </c>
      <c r="C3" s="77"/>
      <c r="D3" s="74" t="s">
        <v>7</v>
      </c>
      <c r="E3" s="74" t="s">
        <v>11</v>
      </c>
      <c r="F3" s="74" t="s">
        <v>12</v>
      </c>
      <c r="G3" s="229" t="s">
        <v>6</v>
      </c>
      <c r="H3" s="79"/>
      <c r="I3" s="79" t="s">
        <v>6</v>
      </c>
      <c r="J3" s="80"/>
      <c r="K3" s="183" t="s">
        <v>6</v>
      </c>
      <c r="L3" s="178"/>
      <c r="M3" s="179" t="s">
        <v>6</v>
      </c>
      <c r="N3" s="179"/>
      <c r="O3" s="179" t="s">
        <v>6</v>
      </c>
      <c r="P3" s="178"/>
      <c r="Q3" s="178" t="s">
        <v>6</v>
      </c>
      <c r="R3" s="180"/>
      <c r="S3" s="178" t="s">
        <v>6</v>
      </c>
      <c r="T3" s="184"/>
      <c r="U3" s="85" t="s">
        <v>6</v>
      </c>
      <c r="V3" s="87"/>
      <c r="W3" s="85" t="s">
        <v>6</v>
      </c>
      <c r="X3" s="87"/>
      <c r="Y3" s="87" t="s">
        <v>6</v>
      </c>
      <c r="Z3" s="87"/>
      <c r="AA3" s="87" t="s">
        <v>6</v>
      </c>
      <c r="AB3" s="87"/>
      <c r="AC3" s="87" t="s">
        <v>6</v>
      </c>
      <c r="AD3" s="87"/>
      <c r="AE3" s="87" t="s">
        <v>6</v>
      </c>
      <c r="AF3" s="93"/>
      <c r="AG3" s="87" t="s">
        <v>6</v>
      </c>
      <c r="AH3" s="93"/>
      <c r="AI3" s="369" t="s">
        <v>6</v>
      </c>
      <c r="AJ3" s="369"/>
      <c r="AK3" s="369" t="s">
        <v>6</v>
      </c>
      <c r="AL3" s="372"/>
      <c r="AM3" s="370" t="s">
        <v>6</v>
      </c>
      <c r="AN3" s="371"/>
      <c r="AO3" s="371" t="s">
        <v>6</v>
      </c>
      <c r="AP3" s="371"/>
      <c r="AQ3" s="371" t="s">
        <v>6</v>
      </c>
      <c r="AR3" s="535"/>
      <c r="AS3" s="371" t="s">
        <v>6</v>
      </c>
      <c r="AT3" s="580"/>
      <c r="AU3" s="88" t="s">
        <v>6</v>
      </c>
      <c r="AV3" s="89"/>
      <c r="AW3" s="90" t="s">
        <v>6</v>
      </c>
      <c r="AX3" s="91"/>
    </row>
    <row r="4" spans="1:50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230" t="s">
        <v>13</v>
      </c>
      <c r="H4" s="114" t="s">
        <v>5</v>
      </c>
      <c r="I4" s="115" t="s">
        <v>14</v>
      </c>
      <c r="J4" s="116" t="s">
        <v>5</v>
      </c>
      <c r="K4" s="158" t="s">
        <v>15</v>
      </c>
      <c r="L4" s="109" t="s">
        <v>5</v>
      </c>
      <c r="M4" s="110" t="s">
        <v>16</v>
      </c>
      <c r="N4" s="109" t="s">
        <v>5</v>
      </c>
      <c r="O4" s="110" t="s">
        <v>17</v>
      </c>
      <c r="P4" s="109" t="s">
        <v>5</v>
      </c>
      <c r="Q4" s="110" t="s">
        <v>18</v>
      </c>
      <c r="R4" s="129" t="s">
        <v>5</v>
      </c>
      <c r="S4" s="110" t="s">
        <v>283</v>
      </c>
      <c r="T4" s="224" t="s">
        <v>5</v>
      </c>
      <c r="U4" s="118" t="s">
        <v>20</v>
      </c>
      <c r="V4" s="119" t="s">
        <v>5</v>
      </c>
      <c r="W4" s="118" t="s">
        <v>26</v>
      </c>
      <c r="X4" s="119" t="s">
        <v>5</v>
      </c>
      <c r="Y4" s="120" t="s">
        <v>15</v>
      </c>
      <c r="Z4" s="119" t="s">
        <v>5</v>
      </c>
      <c r="AA4" s="120" t="s">
        <v>16</v>
      </c>
      <c r="AB4" s="119" t="s">
        <v>5</v>
      </c>
      <c r="AC4" s="120" t="s">
        <v>17</v>
      </c>
      <c r="AD4" s="119" t="s">
        <v>5</v>
      </c>
      <c r="AE4" s="120" t="s">
        <v>18</v>
      </c>
      <c r="AF4" s="150" t="s">
        <v>5</v>
      </c>
      <c r="AG4" s="120" t="s">
        <v>303</v>
      </c>
      <c r="AH4" s="150" t="s">
        <v>5</v>
      </c>
      <c r="AI4" s="373" t="s">
        <v>20</v>
      </c>
      <c r="AJ4" s="374" t="s">
        <v>5</v>
      </c>
      <c r="AK4" s="373" t="s">
        <v>15</v>
      </c>
      <c r="AL4" s="374" t="s">
        <v>5</v>
      </c>
      <c r="AM4" s="375" t="s">
        <v>16</v>
      </c>
      <c r="AN4" s="376" t="s">
        <v>5</v>
      </c>
      <c r="AO4" s="439" t="s">
        <v>17</v>
      </c>
      <c r="AP4" s="376" t="s">
        <v>5</v>
      </c>
      <c r="AQ4" s="439" t="s">
        <v>18</v>
      </c>
      <c r="AR4" s="376" t="s">
        <v>5</v>
      </c>
      <c r="AS4" s="401" t="s">
        <v>365</v>
      </c>
      <c r="AT4" s="376" t="s">
        <v>5</v>
      </c>
      <c r="AU4" s="105" t="s">
        <v>27</v>
      </c>
      <c r="AV4" s="106" t="s">
        <v>5</v>
      </c>
      <c r="AW4" s="107" t="s">
        <v>28</v>
      </c>
      <c r="AX4" s="108" t="s">
        <v>5</v>
      </c>
    </row>
    <row r="5" spans="1:50" ht="13.15" customHeight="1">
      <c r="A5" s="481">
        <v>1</v>
      </c>
      <c r="B5" s="485" t="s">
        <v>107</v>
      </c>
      <c r="C5" s="199" t="s">
        <v>42</v>
      </c>
      <c r="D5" s="10">
        <f t="shared" ref="D5:D15" si="0">F5+E5</f>
        <v>159</v>
      </c>
      <c r="E5" s="31">
        <f>SUM(L5+P5+V5+AD5+AJ5+AL5)</f>
        <v>134</v>
      </c>
      <c r="F5" s="99">
        <f>H5+T5</f>
        <v>25</v>
      </c>
      <c r="G5" s="53">
        <v>5</v>
      </c>
      <c r="H5" s="338">
        <v>10</v>
      </c>
      <c r="I5" s="11">
        <v>2</v>
      </c>
      <c r="J5" s="12">
        <v>8</v>
      </c>
      <c r="K5" s="101">
        <v>2</v>
      </c>
      <c r="L5" s="340">
        <v>20</v>
      </c>
      <c r="M5" s="529"/>
      <c r="N5" s="530"/>
      <c r="O5" s="529">
        <v>2</v>
      </c>
      <c r="P5" s="340">
        <v>20</v>
      </c>
      <c r="Q5" s="529">
        <v>1</v>
      </c>
      <c r="R5" s="530">
        <v>11</v>
      </c>
      <c r="S5" s="16">
        <v>4</v>
      </c>
      <c r="T5" s="339">
        <v>15</v>
      </c>
      <c r="U5" s="97">
        <v>1</v>
      </c>
      <c r="V5" s="341">
        <v>25</v>
      </c>
      <c r="W5" s="520"/>
      <c r="X5" s="520"/>
      <c r="Y5" s="96" t="s">
        <v>340</v>
      </c>
      <c r="Z5" s="388">
        <v>6</v>
      </c>
      <c r="AA5" s="96">
        <v>1</v>
      </c>
      <c r="AB5" s="388">
        <v>11</v>
      </c>
      <c r="AC5" s="96">
        <v>1</v>
      </c>
      <c r="AD5" s="341">
        <v>23</v>
      </c>
      <c r="AE5" s="96">
        <v>1</v>
      </c>
      <c r="AF5" s="388">
        <v>11</v>
      </c>
      <c r="AG5" s="96">
        <v>1</v>
      </c>
      <c r="AH5" s="40">
        <v>5</v>
      </c>
      <c r="AI5" s="377">
        <v>1</v>
      </c>
      <c r="AJ5" s="340">
        <v>25</v>
      </c>
      <c r="AK5" s="379">
        <v>2</v>
      </c>
      <c r="AL5" s="340">
        <v>21</v>
      </c>
      <c r="AM5" s="379">
        <v>1</v>
      </c>
      <c r="AN5" s="380">
        <v>12</v>
      </c>
      <c r="AO5" s="379">
        <v>3</v>
      </c>
      <c r="AP5" s="380">
        <v>16</v>
      </c>
      <c r="AQ5" s="379">
        <v>1</v>
      </c>
      <c r="AR5" s="380">
        <v>12</v>
      </c>
      <c r="AS5" s="379">
        <v>1</v>
      </c>
      <c r="AT5" s="403">
        <v>5</v>
      </c>
      <c r="AU5" s="43"/>
      <c r="AV5" s="21"/>
      <c r="AW5" s="20"/>
      <c r="AX5" s="37"/>
    </row>
    <row r="6" spans="1:50" ht="13.15" customHeight="1">
      <c r="A6" s="481">
        <v>2</v>
      </c>
      <c r="B6" s="486" t="s">
        <v>108</v>
      </c>
      <c r="C6" s="199" t="s">
        <v>105</v>
      </c>
      <c r="D6" s="10">
        <f t="shared" si="0"/>
        <v>130</v>
      </c>
      <c r="E6" s="31">
        <f>SUM(L6+P6+V6+Z6+AD6+AJ6)</f>
        <v>96</v>
      </c>
      <c r="F6" s="99">
        <f>H6+T6</f>
        <v>34</v>
      </c>
      <c r="G6" s="53">
        <v>3</v>
      </c>
      <c r="H6" s="338">
        <v>13</v>
      </c>
      <c r="I6" s="11">
        <v>1</v>
      </c>
      <c r="J6" s="12">
        <v>11</v>
      </c>
      <c r="K6" s="101">
        <v>4</v>
      </c>
      <c r="L6" s="340">
        <v>14</v>
      </c>
      <c r="M6" s="529"/>
      <c r="N6" s="530"/>
      <c r="O6" s="529">
        <v>4</v>
      </c>
      <c r="P6" s="340">
        <v>14</v>
      </c>
      <c r="Q6" s="529">
        <v>2</v>
      </c>
      <c r="R6" s="530">
        <v>8</v>
      </c>
      <c r="S6" s="16">
        <v>2</v>
      </c>
      <c r="T6" s="339">
        <v>21</v>
      </c>
      <c r="U6" s="294">
        <v>4</v>
      </c>
      <c r="V6" s="341">
        <v>15</v>
      </c>
      <c r="W6" s="520"/>
      <c r="X6" s="520"/>
      <c r="Y6" s="96">
        <v>2</v>
      </c>
      <c r="Z6" s="341">
        <v>19</v>
      </c>
      <c r="AA6" s="96">
        <v>2</v>
      </c>
      <c r="AB6" s="388">
        <v>8</v>
      </c>
      <c r="AC6" s="96">
        <v>2</v>
      </c>
      <c r="AD6" s="341">
        <v>19</v>
      </c>
      <c r="AE6" s="96">
        <v>2</v>
      </c>
      <c r="AF6" s="388">
        <v>8</v>
      </c>
      <c r="AG6" s="96">
        <v>2</v>
      </c>
      <c r="AH6" s="40">
        <v>3</v>
      </c>
      <c r="AI6" s="377">
        <v>4</v>
      </c>
      <c r="AJ6" s="340">
        <v>15</v>
      </c>
      <c r="AK6" s="379">
        <v>6</v>
      </c>
      <c r="AL6" s="380">
        <v>13</v>
      </c>
      <c r="AM6" s="379">
        <v>2</v>
      </c>
      <c r="AN6" s="380">
        <v>9</v>
      </c>
      <c r="AO6" s="379">
        <v>4</v>
      </c>
      <c r="AP6" s="380">
        <v>14</v>
      </c>
      <c r="AQ6" s="379">
        <v>2</v>
      </c>
      <c r="AR6" s="380">
        <v>9</v>
      </c>
      <c r="AS6" s="379">
        <v>2</v>
      </c>
      <c r="AT6" s="403">
        <v>3</v>
      </c>
      <c r="AU6" s="43"/>
      <c r="AV6" s="21"/>
      <c r="AW6" s="20"/>
      <c r="AX6" s="37"/>
    </row>
    <row r="7" spans="1:50" ht="13.15" customHeight="1">
      <c r="A7" s="481">
        <v>3</v>
      </c>
      <c r="B7" s="485" t="s">
        <v>106</v>
      </c>
      <c r="C7" s="199" t="s">
        <v>38</v>
      </c>
      <c r="D7" s="10">
        <f t="shared" si="0"/>
        <v>128</v>
      </c>
      <c r="E7" s="31">
        <f>SUM(L7+P7+Z7+AJ7+AL7+AP7)</f>
        <v>94</v>
      </c>
      <c r="F7" s="99">
        <f>H7+T7</f>
        <v>34</v>
      </c>
      <c r="G7" s="53">
        <v>2</v>
      </c>
      <c r="H7" s="338">
        <v>17</v>
      </c>
      <c r="I7" s="11" t="s">
        <v>263</v>
      </c>
      <c r="J7" s="12">
        <v>9</v>
      </c>
      <c r="K7" s="101">
        <v>3</v>
      </c>
      <c r="L7" s="337">
        <v>16</v>
      </c>
      <c r="M7" s="529" t="s">
        <v>286</v>
      </c>
      <c r="N7" s="530">
        <v>3</v>
      </c>
      <c r="O7" s="529">
        <v>5</v>
      </c>
      <c r="P7" s="337">
        <v>13</v>
      </c>
      <c r="Q7" s="529" t="s">
        <v>286</v>
      </c>
      <c r="R7" s="530">
        <v>3</v>
      </c>
      <c r="S7" s="16">
        <v>3</v>
      </c>
      <c r="T7" s="339">
        <v>17</v>
      </c>
      <c r="U7" s="97" t="s">
        <v>265</v>
      </c>
      <c r="V7" s="388">
        <v>6</v>
      </c>
      <c r="W7" s="520" t="s">
        <v>263</v>
      </c>
      <c r="X7" s="520">
        <v>3</v>
      </c>
      <c r="Y7" s="96" t="s">
        <v>339</v>
      </c>
      <c r="Z7" s="342">
        <v>7</v>
      </c>
      <c r="AA7" s="96" t="s">
        <v>286</v>
      </c>
      <c r="AB7" s="520">
        <v>2</v>
      </c>
      <c r="AC7" s="96" t="s">
        <v>339</v>
      </c>
      <c r="AD7" s="388">
        <v>5</v>
      </c>
      <c r="AE7" s="96" t="s">
        <v>286</v>
      </c>
      <c r="AF7" s="388">
        <v>2</v>
      </c>
      <c r="AG7" s="96">
        <v>1</v>
      </c>
      <c r="AH7" s="40">
        <v>5</v>
      </c>
      <c r="AI7" s="377">
        <v>2</v>
      </c>
      <c r="AJ7" s="337">
        <v>21</v>
      </c>
      <c r="AK7" s="379">
        <v>3</v>
      </c>
      <c r="AL7" s="337">
        <v>17</v>
      </c>
      <c r="AM7" s="379" t="s">
        <v>264</v>
      </c>
      <c r="AN7" s="380">
        <v>3</v>
      </c>
      <c r="AO7" s="379">
        <v>2</v>
      </c>
      <c r="AP7" s="337">
        <v>20</v>
      </c>
      <c r="AQ7" s="379" t="s">
        <v>263</v>
      </c>
      <c r="AR7" s="380">
        <v>5</v>
      </c>
      <c r="AS7" s="379">
        <v>1</v>
      </c>
      <c r="AT7" s="403">
        <v>5</v>
      </c>
      <c r="AU7" s="43"/>
      <c r="AV7" s="21"/>
      <c r="AW7" s="20"/>
      <c r="AX7" s="37"/>
    </row>
    <row r="8" spans="1:50" ht="13.15" customHeight="1">
      <c r="A8" s="481">
        <v>4</v>
      </c>
      <c r="B8" s="482" t="s">
        <v>110</v>
      </c>
      <c r="C8" s="199" t="s">
        <v>105</v>
      </c>
      <c r="D8" s="10">
        <f t="shared" si="0"/>
        <v>119</v>
      </c>
      <c r="E8" s="31">
        <f>SUM(P8+V8+Z8+AD8+AJ8+AL8)</f>
        <v>94</v>
      </c>
      <c r="F8" s="99">
        <f>H8+T8</f>
        <v>25</v>
      </c>
      <c r="G8" s="53">
        <v>4</v>
      </c>
      <c r="H8" s="338">
        <v>11</v>
      </c>
      <c r="I8" s="11">
        <v>1</v>
      </c>
      <c r="J8" s="12">
        <v>11</v>
      </c>
      <c r="K8" s="101">
        <v>7</v>
      </c>
      <c r="L8" s="530">
        <v>11</v>
      </c>
      <c r="M8" s="529"/>
      <c r="N8" s="530"/>
      <c r="O8" s="529">
        <v>3</v>
      </c>
      <c r="P8" s="340">
        <v>16</v>
      </c>
      <c r="Q8" s="529">
        <v>2</v>
      </c>
      <c r="R8" s="530">
        <v>8</v>
      </c>
      <c r="S8" s="16">
        <v>5</v>
      </c>
      <c r="T8" s="339">
        <v>14</v>
      </c>
      <c r="U8" s="97">
        <v>7</v>
      </c>
      <c r="V8" s="341">
        <v>12</v>
      </c>
      <c r="W8" s="520"/>
      <c r="X8" s="520"/>
      <c r="Y8" s="96">
        <v>1</v>
      </c>
      <c r="Z8" s="341">
        <v>23</v>
      </c>
      <c r="AA8" s="96">
        <v>2</v>
      </c>
      <c r="AB8" s="388">
        <v>8</v>
      </c>
      <c r="AC8" s="96">
        <v>3</v>
      </c>
      <c r="AD8" s="341">
        <v>15</v>
      </c>
      <c r="AE8" s="96">
        <v>2</v>
      </c>
      <c r="AF8" s="388">
        <v>8</v>
      </c>
      <c r="AG8" s="96">
        <v>2</v>
      </c>
      <c r="AH8" s="40">
        <v>3</v>
      </c>
      <c r="AI8" s="377">
        <v>6</v>
      </c>
      <c r="AJ8" s="337">
        <v>13</v>
      </c>
      <c r="AK8" s="379">
        <v>4</v>
      </c>
      <c r="AL8" s="340">
        <v>15</v>
      </c>
      <c r="AM8" s="379">
        <v>2</v>
      </c>
      <c r="AN8" s="380">
        <v>9</v>
      </c>
      <c r="AO8" s="379">
        <v>6</v>
      </c>
      <c r="AP8" s="380">
        <v>12</v>
      </c>
      <c r="AQ8" s="379">
        <v>2</v>
      </c>
      <c r="AR8" s="380">
        <v>9</v>
      </c>
      <c r="AS8" s="379">
        <v>2</v>
      </c>
      <c r="AT8" s="403">
        <v>3</v>
      </c>
      <c r="AU8" s="43"/>
      <c r="AV8" s="21"/>
      <c r="AW8" s="20"/>
      <c r="AX8" s="37"/>
    </row>
    <row r="9" spans="1:50" ht="13.15" customHeight="1">
      <c r="A9" s="481">
        <v>5</v>
      </c>
      <c r="B9" s="484" t="s">
        <v>208</v>
      </c>
      <c r="C9" s="204" t="s">
        <v>39</v>
      </c>
      <c r="D9" s="10">
        <f t="shared" si="0"/>
        <v>93</v>
      </c>
      <c r="E9" s="31">
        <f>SUM(Z9+AB9+AF9+AJ9+AL9+AP9)</f>
        <v>73</v>
      </c>
      <c r="F9" s="99">
        <f>J9+T9</f>
        <v>20</v>
      </c>
      <c r="G9" s="53">
        <v>8</v>
      </c>
      <c r="H9" s="13">
        <v>7</v>
      </c>
      <c r="I9" s="11">
        <v>2</v>
      </c>
      <c r="J9" s="339">
        <v>8</v>
      </c>
      <c r="K9" s="101">
        <v>12</v>
      </c>
      <c r="L9" s="530">
        <v>6</v>
      </c>
      <c r="M9" s="529"/>
      <c r="N9" s="530"/>
      <c r="O9" s="529">
        <v>11</v>
      </c>
      <c r="P9" s="530">
        <v>7</v>
      </c>
      <c r="Q9" s="529">
        <v>1</v>
      </c>
      <c r="R9" s="530">
        <v>11</v>
      </c>
      <c r="S9" s="16">
        <v>7</v>
      </c>
      <c r="T9" s="339">
        <v>12</v>
      </c>
      <c r="U9" s="97">
        <v>10</v>
      </c>
      <c r="V9" s="388">
        <v>9</v>
      </c>
      <c r="W9" s="520"/>
      <c r="X9" s="520"/>
      <c r="Y9" s="96">
        <v>5</v>
      </c>
      <c r="Z9" s="342">
        <v>12</v>
      </c>
      <c r="AA9" s="96">
        <v>1</v>
      </c>
      <c r="AB9" s="342">
        <v>11</v>
      </c>
      <c r="AC9" s="96">
        <v>7</v>
      </c>
      <c r="AD9" s="388">
        <v>10</v>
      </c>
      <c r="AE9" s="96">
        <v>1</v>
      </c>
      <c r="AF9" s="342">
        <v>11</v>
      </c>
      <c r="AG9" s="96">
        <v>1</v>
      </c>
      <c r="AH9" s="40">
        <v>5</v>
      </c>
      <c r="AI9" s="377">
        <v>7</v>
      </c>
      <c r="AJ9" s="337">
        <v>12</v>
      </c>
      <c r="AK9" s="379">
        <v>5</v>
      </c>
      <c r="AL9" s="337">
        <v>14</v>
      </c>
      <c r="AM9" s="379">
        <v>1</v>
      </c>
      <c r="AN9" s="380">
        <v>12</v>
      </c>
      <c r="AO9" s="379">
        <v>5</v>
      </c>
      <c r="AP9" s="337">
        <v>13</v>
      </c>
      <c r="AQ9" s="379">
        <v>1</v>
      </c>
      <c r="AR9" s="380">
        <v>12</v>
      </c>
      <c r="AS9" s="379">
        <v>1</v>
      </c>
      <c r="AT9" s="403">
        <v>5</v>
      </c>
      <c r="AU9" s="43"/>
      <c r="AV9" s="21"/>
      <c r="AW9" s="20"/>
      <c r="AX9" s="37"/>
    </row>
    <row r="10" spans="1:50" ht="13.15" customHeight="1">
      <c r="A10" s="481">
        <v>6</v>
      </c>
      <c r="B10" s="482" t="s">
        <v>104</v>
      </c>
      <c r="C10" s="199" t="s">
        <v>105</v>
      </c>
      <c r="D10" s="10">
        <f t="shared" si="0"/>
        <v>88</v>
      </c>
      <c r="E10" s="31">
        <f>SUM(L10+V10+Z10+AD10+AL10+AP10)</f>
        <v>66</v>
      </c>
      <c r="F10" s="99">
        <f>H10+T10</f>
        <v>22</v>
      </c>
      <c r="G10" s="53">
        <v>6</v>
      </c>
      <c r="H10" s="338">
        <v>9</v>
      </c>
      <c r="I10" s="11">
        <v>3</v>
      </c>
      <c r="J10" s="12">
        <v>5</v>
      </c>
      <c r="K10" s="101">
        <v>9</v>
      </c>
      <c r="L10" s="337">
        <v>9</v>
      </c>
      <c r="M10" s="529"/>
      <c r="N10" s="530"/>
      <c r="O10" s="529">
        <v>9</v>
      </c>
      <c r="P10" s="530">
        <v>9</v>
      </c>
      <c r="Q10" s="529">
        <v>3</v>
      </c>
      <c r="R10" s="530">
        <v>5</v>
      </c>
      <c r="S10" s="16">
        <v>6</v>
      </c>
      <c r="T10" s="339">
        <v>13</v>
      </c>
      <c r="U10" s="97">
        <v>8</v>
      </c>
      <c r="V10" s="342">
        <v>11</v>
      </c>
      <c r="W10" s="520"/>
      <c r="X10" s="520"/>
      <c r="Y10" s="96">
        <v>4</v>
      </c>
      <c r="Z10" s="342">
        <v>13</v>
      </c>
      <c r="AA10" s="520">
        <v>4</v>
      </c>
      <c r="AB10" s="388">
        <v>3</v>
      </c>
      <c r="AC10" s="96">
        <v>5</v>
      </c>
      <c r="AD10" s="342">
        <v>12</v>
      </c>
      <c r="AE10" s="96">
        <v>4</v>
      </c>
      <c r="AF10" s="388">
        <v>3</v>
      </c>
      <c r="AG10" s="96">
        <v>2</v>
      </c>
      <c r="AH10" s="40">
        <v>3</v>
      </c>
      <c r="AI10" s="377">
        <v>12</v>
      </c>
      <c r="AJ10" s="380">
        <v>7</v>
      </c>
      <c r="AK10" s="379">
        <v>9</v>
      </c>
      <c r="AL10" s="337">
        <v>10</v>
      </c>
      <c r="AM10" s="379">
        <v>6</v>
      </c>
      <c r="AN10" s="380">
        <v>2</v>
      </c>
      <c r="AO10" s="379">
        <v>7</v>
      </c>
      <c r="AP10" s="337">
        <v>11</v>
      </c>
      <c r="AQ10" s="379">
        <v>3</v>
      </c>
      <c r="AR10" s="380">
        <v>6</v>
      </c>
      <c r="AS10" s="379">
        <v>2</v>
      </c>
      <c r="AT10" s="403">
        <v>3</v>
      </c>
      <c r="AU10" s="43"/>
      <c r="AV10" s="21"/>
      <c r="AW10" s="20"/>
      <c r="AX10" s="37"/>
    </row>
    <row r="11" spans="1:50" ht="13.15" customHeight="1">
      <c r="A11" s="1">
        <v>7</v>
      </c>
      <c r="B11" s="35" t="s">
        <v>199</v>
      </c>
      <c r="C11" s="35" t="s">
        <v>30</v>
      </c>
      <c r="D11" s="10">
        <f t="shared" si="0"/>
        <v>87</v>
      </c>
      <c r="E11" s="31">
        <f>SUM(L11+P11+V11+Z11+AD11+AJ11)</f>
        <v>76</v>
      </c>
      <c r="F11" s="99">
        <f>H11+T11</f>
        <v>11</v>
      </c>
      <c r="G11" s="53">
        <v>11</v>
      </c>
      <c r="H11" s="338">
        <v>4</v>
      </c>
      <c r="I11" s="11" t="s">
        <v>265</v>
      </c>
      <c r="J11" s="12">
        <v>1</v>
      </c>
      <c r="K11" s="101">
        <v>6</v>
      </c>
      <c r="L11" s="337">
        <v>12</v>
      </c>
      <c r="M11" s="529" t="s">
        <v>287</v>
      </c>
      <c r="N11" s="530">
        <v>1</v>
      </c>
      <c r="O11" s="529">
        <v>7</v>
      </c>
      <c r="P11" s="337">
        <v>11</v>
      </c>
      <c r="Q11" s="529" t="s">
        <v>287</v>
      </c>
      <c r="R11" s="530">
        <v>1</v>
      </c>
      <c r="S11" s="16">
        <v>12</v>
      </c>
      <c r="T11" s="339">
        <v>7</v>
      </c>
      <c r="U11" s="97">
        <v>3</v>
      </c>
      <c r="V11" s="342">
        <v>17</v>
      </c>
      <c r="W11" s="521"/>
      <c r="X11" s="521"/>
      <c r="Y11" s="96">
        <v>7</v>
      </c>
      <c r="Z11" s="342">
        <v>10</v>
      </c>
      <c r="AA11" s="96"/>
      <c r="AB11" s="521"/>
      <c r="AC11" s="96">
        <v>8</v>
      </c>
      <c r="AD11" s="342">
        <v>9</v>
      </c>
      <c r="AE11" s="96"/>
      <c r="AF11" s="388"/>
      <c r="AG11" s="96"/>
      <c r="AH11" s="40"/>
      <c r="AI11" s="447">
        <v>3</v>
      </c>
      <c r="AJ11" s="337">
        <v>17</v>
      </c>
      <c r="AK11" s="448">
        <v>11</v>
      </c>
      <c r="AL11" s="380">
        <v>8</v>
      </c>
      <c r="AM11" s="448"/>
      <c r="AN11" s="448"/>
      <c r="AO11" s="448">
        <v>9</v>
      </c>
      <c r="AP11" s="533">
        <v>9</v>
      </c>
      <c r="AQ11" s="448"/>
      <c r="AR11" s="380"/>
      <c r="AS11" s="379"/>
      <c r="AT11" s="403"/>
      <c r="AU11" s="44"/>
      <c r="AV11" s="21"/>
      <c r="AW11" s="30"/>
      <c r="AX11" s="581"/>
    </row>
    <row r="12" spans="1:50" ht="13.15" customHeight="1">
      <c r="A12" s="1">
        <v>8</v>
      </c>
      <c r="B12" s="206" t="s">
        <v>109</v>
      </c>
      <c r="C12" s="204" t="s">
        <v>45</v>
      </c>
      <c r="D12" s="10">
        <f t="shared" si="0"/>
        <v>52</v>
      </c>
      <c r="E12" s="31">
        <f>SUM(L12+P12+V12+Z12+AD12+AJ12)</f>
        <v>44</v>
      </c>
      <c r="F12" s="99">
        <f>T12</f>
        <v>8</v>
      </c>
      <c r="G12" s="53"/>
      <c r="H12" s="13"/>
      <c r="I12" s="11"/>
      <c r="J12" s="12"/>
      <c r="K12" s="101">
        <v>10</v>
      </c>
      <c r="L12" s="337">
        <v>8</v>
      </c>
      <c r="M12" s="529"/>
      <c r="N12" s="530"/>
      <c r="O12" s="529">
        <v>12</v>
      </c>
      <c r="P12" s="337">
        <v>6</v>
      </c>
      <c r="Q12" s="529"/>
      <c r="R12" s="530"/>
      <c r="S12" s="16">
        <v>11</v>
      </c>
      <c r="T12" s="339">
        <v>8</v>
      </c>
      <c r="U12" s="97">
        <v>11</v>
      </c>
      <c r="V12" s="342">
        <v>8</v>
      </c>
      <c r="W12" s="520"/>
      <c r="X12" s="520"/>
      <c r="Y12" s="96">
        <v>9</v>
      </c>
      <c r="Z12" s="342">
        <v>8</v>
      </c>
      <c r="AA12" s="96"/>
      <c r="AB12" s="520"/>
      <c r="AC12" s="96">
        <v>11</v>
      </c>
      <c r="AD12" s="342">
        <v>6</v>
      </c>
      <c r="AE12" s="96"/>
      <c r="AF12" s="388"/>
      <c r="AG12" s="96">
        <v>1</v>
      </c>
      <c r="AH12" s="40">
        <v>5</v>
      </c>
      <c r="AI12" s="377">
        <v>11</v>
      </c>
      <c r="AJ12" s="337">
        <v>8</v>
      </c>
      <c r="AK12" s="379">
        <v>14</v>
      </c>
      <c r="AL12" s="380">
        <v>5</v>
      </c>
      <c r="AM12" s="448">
        <v>3</v>
      </c>
      <c r="AN12" s="380">
        <v>6</v>
      </c>
      <c r="AO12" s="448">
        <v>13</v>
      </c>
      <c r="AP12" s="380">
        <v>5</v>
      </c>
      <c r="AQ12" s="448">
        <v>5</v>
      </c>
      <c r="AR12" s="380">
        <v>3</v>
      </c>
      <c r="AS12" s="379">
        <v>1</v>
      </c>
      <c r="AT12" s="403">
        <v>5</v>
      </c>
      <c r="AU12" s="43"/>
      <c r="AV12" s="21"/>
      <c r="AW12" s="20"/>
      <c r="AX12" s="37"/>
    </row>
    <row r="13" spans="1:50" ht="13.15" customHeight="1">
      <c r="A13" s="1">
        <v>9</v>
      </c>
      <c r="B13" s="35" t="s">
        <v>262</v>
      </c>
      <c r="C13" s="35" t="s">
        <v>41</v>
      </c>
      <c r="D13" s="10">
        <f t="shared" si="0"/>
        <v>28</v>
      </c>
      <c r="E13" s="31">
        <f>SUM(V13+Z13+AD13+AJ13+AL13+AN13)</f>
        <v>24</v>
      </c>
      <c r="F13" s="99">
        <f>H13+T13</f>
        <v>4</v>
      </c>
      <c r="G13" s="53">
        <v>0</v>
      </c>
      <c r="H13" s="13">
        <v>0</v>
      </c>
      <c r="I13" s="11">
        <v>5</v>
      </c>
      <c r="J13" s="339">
        <v>2</v>
      </c>
      <c r="K13" s="101"/>
      <c r="L13" s="15"/>
      <c r="M13" s="530"/>
      <c r="N13" s="530"/>
      <c r="O13" s="529"/>
      <c r="P13" s="530"/>
      <c r="Q13" s="529">
        <v>5</v>
      </c>
      <c r="R13" s="530">
        <v>2</v>
      </c>
      <c r="S13" s="16">
        <v>15</v>
      </c>
      <c r="T13" s="339">
        <v>4</v>
      </c>
      <c r="U13" s="97">
        <v>15</v>
      </c>
      <c r="V13" s="342">
        <v>4</v>
      </c>
      <c r="W13" s="521"/>
      <c r="X13" s="521"/>
      <c r="Y13" s="96">
        <v>12</v>
      </c>
      <c r="Z13" s="342">
        <v>5</v>
      </c>
      <c r="AA13" s="96">
        <v>5</v>
      </c>
      <c r="AB13" s="388">
        <v>2</v>
      </c>
      <c r="AC13" s="96">
        <v>12</v>
      </c>
      <c r="AD13" s="342">
        <v>5</v>
      </c>
      <c r="AE13" s="96">
        <v>5</v>
      </c>
      <c r="AF13" s="388">
        <v>2</v>
      </c>
      <c r="AG13" s="96">
        <v>3</v>
      </c>
      <c r="AH13" s="290">
        <v>1</v>
      </c>
      <c r="AI13" s="447">
        <v>16</v>
      </c>
      <c r="AJ13" s="337">
        <v>3</v>
      </c>
      <c r="AK13" s="448">
        <v>15</v>
      </c>
      <c r="AL13" s="337">
        <v>4</v>
      </c>
      <c r="AM13" s="448">
        <v>5</v>
      </c>
      <c r="AN13" s="342">
        <v>3</v>
      </c>
      <c r="AO13" s="448">
        <v>15</v>
      </c>
      <c r="AP13" s="533">
        <v>3</v>
      </c>
      <c r="AQ13" s="448">
        <v>6</v>
      </c>
      <c r="AR13" s="380">
        <v>2</v>
      </c>
      <c r="AS13" s="379">
        <v>3</v>
      </c>
      <c r="AT13" s="403">
        <v>1</v>
      </c>
      <c r="AU13" s="44"/>
      <c r="AV13" s="21"/>
      <c r="AW13" s="30"/>
      <c r="AX13" s="581"/>
    </row>
    <row r="14" spans="1:50" s="2" customFormat="1" ht="13.15" customHeight="1">
      <c r="A14" s="1">
        <v>10</v>
      </c>
      <c r="B14" s="35" t="s">
        <v>341</v>
      </c>
      <c r="C14" s="200" t="s">
        <v>271</v>
      </c>
      <c r="D14" s="10">
        <f t="shared" si="0"/>
        <v>11</v>
      </c>
      <c r="E14" s="449">
        <f>SUM(V14+Z14+AD14+AL14)</f>
        <v>11</v>
      </c>
      <c r="F14" s="99">
        <v>0</v>
      </c>
      <c r="G14" s="215"/>
      <c r="H14" s="127"/>
      <c r="I14" s="126"/>
      <c r="J14" s="216"/>
      <c r="K14" s="223"/>
      <c r="L14" s="129"/>
      <c r="M14" s="531"/>
      <c r="N14" s="532"/>
      <c r="O14" s="531"/>
      <c r="P14" s="532"/>
      <c r="Q14" s="531"/>
      <c r="R14" s="532"/>
      <c r="S14" s="128"/>
      <c r="T14" s="224"/>
      <c r="U14" s="522">
        <v>16</v>
      </c>
      <c r="V14" s="346">
        <v>3</v>
      </c>
      <c r="W14" s="524"/>
      <c r="X14" s="524"/>
      <c r="Y14" s="525">
        <v>13</v>
      </c>
      <c r="Z14" s="346">
        <v>4</v>
      </c>
      <c r="AA14" s="526"/>
      <c r="AB14" s="524"/>
      <c r="AC14" s="525">
        <v>16</v>
      </c>
      <c r="AD14" s="346">
        <v>1</v>
      </c>
      <c r="AE14" s="525"/>
      <c r="AF14" s="523"/>
      <c r="AG14" s="525"/>
      <c r="AH14" s="255"/>
      <c r="AI14" s="381"/>
      <c r="AJ14" s="382"/>
      <c r="AK14" s="383">
        <v>16</v>
      </c>
      <c r="AL14" s="345">
        <v>3</v>
      </c>
      <c r="AM14" s="383"/>
      <c r="AN14" s="382"/>
      <c r="AO14" s="383"/>
      <c r="AP14" s="382"/>
      <c r="AQ14" s="383"/>
      <c r="AR14" s="382"/>
      <c r="AS14" s="383"/>
      <c r="AT14" s="384"/>
      <c r="AU14" s="582"/>
      <c r="AV14" s="164"/>
      <c r="AW14" s="163"/>
      <c r="AX14" s="317"/>
    </row>
    <row r="15" spans="1:50" s="2" customFormat="1" ht="13.15" customHeight="1">
      <c r="A15" s="586">
        <v>11</v>
      </c>
      <c r="B15" s="35" t="s">
        <v>366</v>
      </c>
      <c r="C15" s="204" t="s">
        <v>45</v>
      </c>
      <c r="D15" s="10">
        <f t="shared" si="0"/>
        <v>6</v>
      </c>
      <c r="E15" s="31">
        <f>SUM(V15+Z15+AD15+AJ15+AL15+AN15)</f>
        <v>6</v>
      </c>
      <c r="F15" s="99">
        <f>H15+T15</f>
        <v>0</v>
      </c>
      <c r="G15" s="215"/>
      <c r="H15" s="127"/>
      <c r="I15" s="126"/>
      <c r="J15" s="216"/>
      <c r="K15" s="223"/>
      <c r="L15" s="129"/>
      <c r="M15" s="128"/>
      <c r="N15" s="129"/>
      <c r="O15" s="128"/>
      <c r="P15" s="129"/>
      <c r="Q15" s="128"/>
      <c r="R15" s="129"/>
      <c r="S15" s="128"/>
      <c r="T15" s="224"/>
      <c r="U15" s="527"/>
      <c r="V15" s="524"/>
      <c r="W15" s="524"/>
      <c r="X15" s="524"/>
      <c r="Y15" s="526"/>
      <c r="Z15" s="528"/>
      <c r="AA15" s="526"/>
      <c r="AB15" s="524"/>
      <c r="AC15" s="526"/>
      <c r="AD15" s="528"/>
      <c r="AE15" s="526"/>
      <c r="AF15" s="528"/>
      <c r="AG15" s="526"/>
      <c r="AH15" s="254"/>
      <c r="AI15" s="381">
        <v>13</v>
      </c>
      <c r="AJ15" s="382">
        <v>6</v>
      </c>
      <c r="AK15" s="401"/>
      <c r="AL15" s="400"/>
      <c r="AM15" s="401"/>
      <c r="AN15" s="400"/>
      <c r="AO15" s="401"/>
      <c r="AP15" s="400"/>
      <c r="AQ15" s="401"/>
      <c r="AR15" s="400"/>
      <c r="AS15" s="401"/>
      <c r="AT15" s="538"/>
      <c r="AU15" s="466"/>
      <c r="AV15" s="133"/>
      <c r="AW15" s="132"/>
      <c r="AX15" s="185"/>
    </row>
    <row r="16" spans="1:50" s="2" customFormat="1" ht="13.15" customHeight="1">
      <c r="B16" s="194"/>
      <c r="C16" s="194"/>
      <c r="D16" s="194"/>
      <c r="E16" s="194"/>
      <c r="F16" s="194"/>
      <c r="G16" s="215"/>
      <c r="H16" s="127"/>
      <c r="I16" s="126"/>
      <c r="J16" s="216"/>
      <c r="K16" s="223"/>
      <c r="L16" s="129"/>
      <c r="M16" s="128"/>
      <c r="N16" s="129"/>
      <c r="O16" s="128"/>
      <c r="P16" s="129"/>
      <c r="Q16" s="128"/>
      <c r="R16" s="129"/>
      <c r="S16" s="128"/>
      <c r="T16" s="224"/>
      <c r="U16" s="253"/>
      <c r="V16" s="131"/>
      <c r="W16" s="131"/>
      <c r="X16" s="131"/>
      <c r="Y16" s="130"/>
      <c r="Z16" s="429"/>
      <c r="AA16" s="130"/>
      <c r="AB16" s="131"/>
      <c r="AC16" s="130"/>
      <c r="AD16" s="429"/>
      <c r="AE16" s="130"/>
      <c r="AF16" s="429"/>
      <c r="AG16" s="130"/>
      <c r="AH16" s="254"/>
      <c r="AI16" s="443"/>
      <c r="AJ16" s="400"/>
      <c r="AK16" s="401"/>
      <c r="AL16" s="400"/>
      <c r="AM16" s="401"/>
      <c r="AN16" s="400"/>
      <c r="AO16" s="401"/>
      <c r="AP16" s="400"/>
      <c r="AQ16" s="401"/>
      <c r="AR16" s="400"/>
      <c r="AS16" s="401"/>
      <c r="AT16" s="538"/>
      <c r="AU16" s="466"/>
      <c r="AV16" s="133"/>
      <c r="AW16" s="132"/>
      <c r="AX16" s="185"/>
    </row>
    <row r="17" spans="2:50" s="2" customFormat="1" ht="13.15" customHeight="1">
      <c r="B17" s="194"/>
      <c r="C17" s="194"/>
      <c r="D17" s="194"/>
      <c r="E17" s="194"/>
      <c r="F17" s="194"/>
      <c r="G17" s="215"/>
      <c r="H17" s="127"/>
      <c r="I17" s="126"/>
      <c r="J17" s="216"/>
      <c r="K17" s="223"/>
      <c r="L17" s="129"/>
      <c r="M17" s="128"/>
      <c r="N17" s="129"/>
      <c r="O17" s="128"/>
      <c r="P17" s="129"/>
      <c r="Q17" s="128"/>
      <c r="R17" s="129"/>
      <c r="S17" s="128"/>
      <c r="T17" s="224"/>
      <c r="U17" s="253"/>
      <c r="V17" s="131"/>
      <c r="W17" s="131"/>
      <c r="X17" s="131"/>
      <c r="Y17" s="130"/>
      <c r="Z17" s="429"/>
      <c r="AA17" s="130"/>
      <c r="AB17" s="131"/>
      <c r="AC17" s="130"/>
      <c r="AD17" s="429"/>
      <c r="AE17" s="130"/>
      <c r="AF17" s="429"/>
      <c r="AG17" s="130"/>
      <c r="AH17" s="254"/>
      <c r="AI17" s="443"/>
      <c r="AJ17" s="400"/>
      <c r="AK17" s="401"/>
      <c r="AL17" s="400"/>
      <c r="AM17" s="401"/>
      <c r="AN17" s="400"/>
      <c r="AO17" s="401"/>
      <c r="AP17" s="400"/>
      <c r="AQ17" s="401"/>
      <c r="AR17" s="400"/>
      <c r="AS17" s="401"/>
      <c r="AT17" s="538"/>
      <c r="AU17" s="466"/>
      <c r="AV17" s="133"/>
      <c r="AW17" s="132"/>
      <c r="AX17" s="185"/>
    </row>
    <row r="18" spans="2:50" s="2" customFormat="1" ht="13.15" customHeight="1" thickBot="1">
      <c r="B18" s="195"/>
      <c r="C18" s="195"/>
      <c r="D18" s="195"/>
      <c r="E18" s="195"/>
      <c r="F18" s="195"/>
      <c r="G18" s="231"/>
      <c r="H18" s="232"/>
      <c r="I18" s="233"/>
      <c r="J18" s="234"/>
      <c r="K18" s="237"/>
      <c r="L18" s="239"/>
      <c r="M18" s="238"/>
      <c r="N18" s="239"/>
      <c r="O18" s="238"/>
      <c r="P18" s="239"/>
      <c r="Q18" s="238"/>
      <c r="R18" s="239"/>
      <c r="S18" s="238"/>
      <c r="T18" s="240"/>
      <c r="U18" s="258"/>
      <c r="V18" s="259"/>
      <c r="W18" s="259"/>
      <c r="X18" s="259"/>
      <c r="Y18" s="260"/>
      <c r="Z18" s="430"/>
      <c r="AA18" s="260"/>
      <c r="AB18" s="259"/>
      <c r="AC18" s="260"/>
      <c r="AD18" s="430"/>
      <c r="AE18" s="260"/>
      <c r="AF18" s="430"/>
      <c r="AG18" s="260"/>
      <c r="AH18" s="261"/>
      <c r="AI18" s="443"/>
      <c r="AJ18" s="400"/>
      <c r="AK18" s="401"/>
      <c r="AL18" s="400"/>
      <c r="AM18" s="401"/>
      <c r="AN18" s="400"/>
      <c r="AO18" s="401"/>
      <c r="AP18" s="400"/>
      <c r="AQ18" s="401"/>
      <c r="AR18" s="400"/>
      <c r="AS18" s="401"/>
      <c r="AT18" s="538"/>
      <c r="AU18" s="540"/>
      <c r="AV18" s="541"/>
      <c r="AW18" s="542"/>
      <c r="AX18" s="543"/>
    </row>
    <row r="19" spans="2:50">
      <c r="B19" s="1" t="s">
        <v>29</v>
      </c>
    </row>
    <row r="20" spans="2:50">
      <c r="C20" s="1" t="s">
        <v>29</v>
      </c>
      <c r="J20" s="71"/>
      <c r="U20" s="50"/>
      <c r="V20" s="50"/>
      <c r="W20" s="50"/>
      <c r="X20" s="50"/>
      <c r="AI20" s="70"/>
    </row>
    <row r="21" spans="2:50">
      <c r="G21" s="50"/>
      <c r="H21" s="72"/>
      <c r="I21" s="54"/>
      <c r="J21" s="71"/>
      <c r="AI21" s="70"/>
      <c r="AK21" s="70"/>
    </row>
    <row r="22" spans="2:50">
      <c r="H22" s="71"/>
      <c r="I22" s="54"/>
      <c r="J22" s="71"/>
      <c r="AI22" s="70"/>
      <c r="AK22" s="70"/>
    </row>
    <row r="23" spans="2:50">
      <c r="H23" s="71"/>
      <c r="I23" s="54"/>
      <c r="J23" s="71"/>
      <c r="AI23" s="70"/>
      <c r="AK23" s="59"/>
    </row>
    <row r="24" spans="2:50">
      <c r="H24" s="71"/>
      <c r="I24" s="54"/>
      <c r="J24" s="71"/>
      <c r="AI24" s="59"/>
    </row>
    <row r="25" spans="2:50">
      <c r="AI25" s="56"/>
      <c r="AJ25" s="56"/>
      <c r="AK25" s="56"/>
      <c r="AL25" s="56"/>
    </row>
    <row r="26" spans="2:50">
      <c r="I26" s="50"/>
      <c r="J26" s="50"/>
    </row>
    <row r="27" spans="2:50">
      <c r="AM27" s="56"/>
      <c r="AN27" s="56"/>
    </row>
    <row r="28" spans="2:50">
      <c r="U28" s="50"/>
      <c r="V28" s="50"/>
      <c r="W28" s="50"/>
      <c r="X28" s="50"/>
      <c r="Y28" s="56"/>
      <c r="Z28" s="56"/>
    </row>
    <row r="29" spans="2:50">
      <c r="U29" s="50"/>
      <c r="V29" s="50"/>
      <c r="W29" s="50"/>
      <c r="X29" s="50"/>
    </row>
    <row r="30" spans="2:50">
      <c r="K30" s="50"/>
      <c r="L30" s="51"/>
      <c r="AA30" s="56"/>
      <c r="AB30" s="56"/>
      <c r="AU30" s="56"/>
      <c r="AV30" s="56"/>
    </row>
    <row r="31" spans="2:50">
      <c r="AO31" s="56"/>
      <c r="AP31" s="56"/>
    </row>
    <row r="33" spans="7:8">
      <c r="G33" s="50"/>
      <c r="H33" s="50"/>
    </row>
  </sheetData>
  <sortState ref="A5:AX18">
    <sortCondition descending="1" ref="D5:D18"/>
  </sortState>
  <mergeCells count="5">
    <mergeCell ref="U2:AH2"/>
    <mergeCell ref="AU2:AX2"/>
    <mergeCell ref="G2:J2"/>
    <mergeCell ref="K2:T2"/>
    <mergeCell ref="AI2:A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F12 E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BA123"/>
  <sheetViews>
    <sheetView zoomScale="80" zoomScaleNormal="8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F32" sqref="F3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11" width="7.7109375" style="1" customWidth="1"/>
    <col min="12" max="13" width="7.7109375" style="9" customWidth="1"/>
    <col min="14" max="14" width="3.7109375" style="9" customWidth="1"/>
    <col min="15" max="15" width="7.7109375" style="9" customWidth="1"/>
    <col min="16" max="16" width="3.7109375" style="9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7.7109375" customWidth="1"/>
    <col min="42" max="42" width="3.7109375" customWidth="1"/>
    <col min="43" max="43" width="8.42578125" customWidth="1"/>
    <col min="44" max="44" width="3.7109375" customWidth="1"/>
    <col min="45" max="45" width="8.28515625" customWidth="1"/>
    <col min="46" max="46" width="3.7109375" customWidth="1"/>
    <col min="47" max="47" width="7.85546875" customWidth="1"/>
    <col min="48" max="48" width="3.7109375" customWidth="1"/>
    <col min="49" max="49" width="8.5703125" customWidth="1"/>
    <col min="50" max="50" width="3.7109375" customWidth="1"/>
    <col min="51" max="51" width="8.28515625" customWidth="1"/>
    <col min="52" max="52" width="3.7109375" customWidth="1"/>
    <col min="53" max="53" width="8.5703125" style="3" customWidth="1"/>
    <col min="54" max="54" width="3.7109375" style="1" customWidth="1"/>
    <col min="55" max="16384" width="9.140625" style="1"/>
  </cols>
  <sheetData>
    <row r="1" spans="1:53" ht="13.5" thickBot="1"/>
    <row r="2" spans="1:53" ht="13.5" thickBot="1">
      <c r="B2" s="75" t="s">
        <v>305</v>
      </c>
      <c r="C2" s="75"/>
      <c r="D2" s="76"/>
      <c r="E2" s="76"/>
      <c r="F2" s="76"/>
      <c r="G2" s="810" t="s">
        <v>285</v>
      </c>
      <c r="H2" s="810"/>
      <c r="I2" s="810"/>
      <c r="J2" s="810"/>
      <c r="K2" s="809" t="s">
        <v>76</v>
      </c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8"/>
      <c r="W2" s="809" t="s">
        <v>299</v>
      </c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1"/>
      <c r="AK2" s="809" t="s">
        <v>25</v>
      </c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1"/>
      <c r="AW2" s="815" t="s">
        <v>364</v>
      </c>
      <c r="AX2" s="816"/>
      <c r="AY2" s="816"/>
      <c r="AZ2" s="817"/>
    </row>
    <row r="3" spans="1:53">
      <c r="B3" s="348" t="s">
        <v>320</v>
      </c>
      <c r="C3" s="77"/>
      <c r="D3" s="74" t="s">
        <v>7</v>
      </c>
      <c r="E3" s="74" t="s">
        <v>11</v>
      </c>
      <c r="F3" s="74" t="s">
        <v>12</v>
      </c>
      <c r="G3" s="78" t="s">
        <v>6</v>
      </c>
      <c r="H3" s="79"/>
      <c r="I3" s="79" t="s">
        <v>6</v>
      </c>
      <c r="J3" s="262"/>
      <c r="K3" s="235" t="s">
        <v>6</v>
      </c>
      <c r="L3" s="83"/>
      <c r="M3" s="83" t="s">
        <v>6</v>
      </c>
      <c r="N3" s="83"/>
      <c r="O3" s="83" t="s">
        <v>6</v>
      </c>
      <c r="P3" s="83"/>
      <c r="Q3" s="81" t="s">
        <v>6</v>
      </c>
      <c r="R3" s="81"/>
      <c r="S3" s="81" t="s">
        <v>6</v>
      </c>
      <c r="T3" s="83"/>
      <c r="U3" s="83" t="s">
        <v>6</v>
      </c>
      <c r="V3" s="236"/>
      <c r="W3" s="725" t="s">
        <v>6</v>
      </c>
      <c r="X3" s="726"/>
      <c r="Y3" s="725" t="s">
        <v>6</v>
      </c>
      <c r="Z3" s="726"/>
      <c r="AA3" s="726" t="s">
        <v>6</v>
      </c>
      <c r="AB3" s="726"/>
      <c r="AC3" s="726" t="s">
        <v>6</v>
      </c>
      <c r="AD3" s="726"/>
      <c r="AE3" s="726" t="s">
        <v>6</v>
      </c>
      <c r="AF3" s="726"/>
      <c r="AG3" s="726" t="s">
        <v>6</v>
      </c>
      <c r="AH3" s="726"/>
      <c r="AI3" s="726" t="s">
        <v>6</v>
      </c>
      <c r="AJ3" s="727"/>
      <c r="AK3" s="736" t="s">
        <v>6</v>
      </c>
      <c r="AL3" s="431"/>
      <c r="AM3" s="431" t="s">
        <v>6</v>
      </c>
      <c r="AN3" s="350"/>
      <c r="AO3" s="349" t="s">
        <v>6</v>
      </c>
      <c r="AP3" s="432"/>
      <c r="AQ3" s="432" t="s">
        <v>6</v>
      </c>
      <c r="AR3" s="432"/>
      <c r="AS3" s="432" t="s">
        <v>6</v>
      </c>
      <c r="AT3" s="593"/>
      <c r="AU3" s="432" t="s">
        <v>6</v>
      </c>
      <c r="AV3" s="737"/>
      <c r="AW3" s="88" t="s">
        <v>6</v>
      </c>
      <c r="AX3" s="89"/>
      <c r="AY3" s="90" t="s">
        <v>6</v>
      </c>
      <c r="AZ3" s="91"/>
    </row>
    <row r="4" spans="1:53" s="2" customFormat="1" ht="13.15" customHeight="1">
      <c r="B4" s="73" t="s">
        <v>0</v>
      </c>
      <c r="C4" s="73" t="s">
        <v>8</v>
      </c>
      <c r="D4" s="73" t="s">
        <v>5</v>
      </c>
      <c r="E4" s="73" t="s">
        <v>5</v>
      </c>
      <c r="F4" s="73" t="s">
        <v>5</v>
      </c>
      <c r="G4" s="113" t="s">
        <v>9</v>
      </c>
      <c r="H4" s="114" t="s">
        <v>5</v>
      </c>
      <c r="I4" s="115" t="s">
        <v>10</v>
      </c>
      <c r="J4" s="263" t="s">
        <v>5</v>
      </c>
      <c r="K4" s="158" t="s">
        <v>19</v>
      </c>
      <c r="L4" s="109" t="s">
        <v>5</v>
      </c>
      <c r="M4" s="110" t="s">
        <v>1</v>
      </c>
      <c r="N4" s="109" t="s">
        <v>5</v>
      </c>
      <c r="O4" s="110" t="s">
        <v>2</v>
      </c>
      <c r="P4" s="109" t="s">
        <v>5</v>
      </c>
      <c r="Q4" s="110" t="s">
        <v>3</v>
      </c>
      <c r="R4" s="109" t="s">
        <v>5</v>
      </c>
      <c r="S4" s="177" t="s">
        <v>4</v>
      </c>
      <c r="T4" s="109" t="s">
        <v>5</v>
      </c>
      <c r="U4" s="110" t="s">
        <v>278</v>
      </c>
      <c r="V4" s="159" t="s">
        <v>5</v>
      </c>
      <c r="W4" s="728" t="s">
        <v>19</v>
      </c>
      <c r="X4" s="729" t="s">
        <v>5</v>
      </c>
      <c r="Y4" s="728" t="s">
        <v>23</v>
      </c>
      <c r="Z4" s="729" t="s">
        <v>5</v>
      </c>
      <c r="AA4" s="730" t="s">
        <v>1</v>
      </c>
      <c r="AB4" s="729" t="s">
        <v>5</v>
      </c>
      <c r="AC4" s="730" t="s">
        <v>2</v>
      </c>
      <c r="AD4" s="729" t="s">
        <v>5</v>
      </c>
      <c r="AE4" s="730" t="s">
        <v>3</v>
      </c>
      <c r="AF4" s="729" t="s">
        <v>5</v>
      </c>
      <c r="AG4" s="730" t="s">
        <v>4</v>
      </c>
      <c r="AH4" s="731" t="s">
        <v>5</v>
      </c>
      <c r="AI4" s="730" t="s">
        <v>301</v>
      </c>
      <c r="AJ4" s="731" t="s">
        <v>5</v>
      </c>
      <c r="AK4" s="738" t="s">
        <v>19</v>
      </c>
      <c r="AL4" s="352" t="s">
        <v>5</v>
      </c>
      <c r="AM4" s="433" t="s">
        <v>1</v>
      </c>
      <c r="AN4" s="352" t="s">
        <v>5</v>
      </c>
      <c r="AO4" s="351" t="s">
        <v>2</v>
      </c>
      <c r="AP4" s="435" t="s">
        <v>5</v>
      </c>
      <c r="AQ4" s="436" t="s">
        <v>3</v>
      </c>
      <c r="AR4" s="435" t="s">
        <v>5</v>
      </c>
      <c r="AS4" s="436" t="s">
        <v>4</v>
      </c>
      <c r="AT4" s="435" t="s">
        <v>5</v>
      </c>
      <c r="AU4" s="436" t="s">
        <v>304</v>
      </c>
      <c r="AV4" s="739" t="s">
        <v>5</v>
      </c>
      <c r="AW4" s="105" t="s">
        <v>21</v>
      </c>
      <c r="AX4" s="106" t="s">
        <v>5</v>
      </c>
      <c r="AY4" s="107" t="s">
        <v>22</v>
      </c>
      <c r="AZ4" s="108" t="s">
        <v>5</v>
      </c>
    </row>
    <row r="5" spans="1:53" ht="13.15" customHeight="1">
      <c r="A5" s="481">
        <v>1</v>
      </c>
      <c r="B5" s="485" t="s">
        <v>85</v>
      </c>
      <c r="C5" s="248" t="s">
        <v>36</v>
      </c>
      <c r="D5" s="10">
        <f t="shared" ref="D5:D22" si="0">F5+E5</f>
        <v>155</v>
      </c>
      <c r="E5" s="31">
        <f>SUM(N5+R5+T5+AD5+AF5+AH5)</f>
        <v>105</v>
      </c>
      <c r="F5" s="99">
        <f>H5+V5</f>
        <v>50</v>
      </c>
      <c r="G5" s="14">
        <v>1</v>
      </c>
      <c r="H5" s="338">
        <v>25</v>
      </c>
      <c r="I5" s="11">
        <v>1</v>
      </c>
      <c r="J5" s="100">
        <v>16</v>
      </c>
      <c r="K5" s="571"/>
      <c r="L5" s="530"/>
      <c r="M5" s="529">
        <v>2</v>
      </c>
      <c r="N5" s="337">
        <v>21</v>
      </c>
      <c r="O5" s="530" t="s">
        <v>263</v>
      </c>
      <c r="P5" s="530">
        <v>13</v>
      </c>
      <c r="Q5" s="529">
        <v>1</v>
      </c>
      <c r="R5" s="337">
        <v>25</v>
      </c>
      <c r="S5" s="529">
        <v>1</v>
      </c>
      <c r="T5" s="337">
        <v>16</v>
      </c>
      <c r="U5" s="529">
        <v>1</v>
      </c>
      <c r="V5" s="339">
        <v>25</v>
      </c>
      <c r="W5" s="97" t="s">
        <v>339</v>
      </c>
      <c r="X5" s="388">
        <v>11</v>
      </c>
      <c r="Y5" s="96" t="s">
        <v>264</v>
      </c>
      <c r="Z5" s="104">
        <v>10</v>
      </c>
      <c r="AA5" s="96" t="s">
        <v>287</v>
      </c>
      <c r="AB5" s="104">
        <v>13</v>
      </c>
      <c r="AC5" s="96" t="s">
        <v>263</v>
      </c>
      <c r="AD5" s="337">
        <v>13</v>
      </c>
      <c r="AE5" s="96" t="s">
        <v>342</v>
      </c>
      <c r="AF5" s="337">
        <v>14</v>
      </c>
      <c r="AG5" s="96" t="s">
        <v>344</v>
      </c>
      <c r="AH5" s="337">
        <v>16</v>
      </c>
      <c r="AI5" s="96">
        <v>1</v>
      </c>
      <c r="AJ5" s="98">
        <v>8</v>
      </c>
      <c r="AK5" s="740"/>
      <c r="AL5" s="354"/>
      <c r="AM5" s="355"/>
      <c r="AN5" s="354"/>
      <c r="AO5" s="355"/>
      <c r="AP5" s="354"/>
      <c r="AQ5" s="355"/>
      <c r="AR5" s="354"/>
      <c r="AS5" s="355" t="s">
        <v>382</v>
      </c>
      <c r="AT5" s="428">
        <v>8</v>
      </c>
      <c r="AU5" s="355"/>
      <c r="AV5" s="741"/>
      <c r="AW5" s="43"/>
      <c r="AX5" s="21"/>
      <c r="AY5" s="20"/>
      <c r="AZ5" s="37"/>
    </row>
    <row r="6" spans="1:53" ht="13.15" customHeight="1">
      <c r="A6" s="481">
        <v>2</v>
      </c>
      <c r="B6" s="484" t="s">
        <v>86</v>
      </c>
      <c r="C6" s="248" t="s">
        <v>36</v>
      </c>
      <c r="D6" s="10">
        <f t="shared" si="0"/>
        <v>142</v>
      </c>
      <c r="E6" s="31">
        <f>SUM(N6+R6+T6+AD6+AF6+AH6)</f>
        <v>104</v>
      </c>
      <c r="F6" s="99">
        <f>H6+V6</f>
        <v>38</v>
      </c>
      <c r="G6" s="14">
        <v>2</v>
      </c>
      <c r="H6" s="338">
        <v>21</v>
      </c>
      <c r="I6" s="11">
        <v>1</v>
      </c>
      <c r="J6" s="100">
        <v>16</v>
      </c>
      <c r="K6" s="571" t="s">
        <v>286</v>
      </c>
      <c r="L6" s="530">
        <v>15</v>
      </c>
      <c r="M6" s="529">
        <v>1</v>
      </c>
      <c r="N6" s="337">
        <v>25</v>
      </c>
      <c r="O6" s="530" t="s">
        <v>263</v>
      </c>
      <c r="P6" s="530">
        <v>13</v>
      </c>
      <c r="Q6" s="529">
        <v>2</v>
      </c>
      <c r="R6" s="337">
        <v>21</v>
      </c>
      <c r="S6" s="529">
        <v>1</v>
      </c>
      <c r="T6" s="337">
        <v>16</v>
      </c>
      <c r="U6" s="529">
        <v>3</v>
      </c>
      <c r="V6" s="339">
        <v>17</v>
      </c>
      <c r="W6" s="97" t="s">
        <v>265</v>
      </c>
      <c r="X6" s="388">
        <v>12</v>
      </c>
      <c r="Y6" s="96" t="s">
        <v>264</v>
      </c>
      <c r="Z6" s="104">
        <v>10</v>
      </c>
      <c r="AA6" s="96" t="s">
        <v>265</v>
      </c>
      <c r="AB6" s="104">
        <v>12</v>
      </c>
      <c r="AC6" s="96" t="s">
        <v>263</v>
      </c>
      <c r="AD6" s="337">
        <v>13</v>
      </c>
      <c r="AE6" s="96" t="s">
        <v>287</v>
      </c>
      <c r="AF6" s="337">
        <v>13</v>
      </c>
      <c r="AG6" s="96" t="s">
        <v>344</v>
      </c>
      <c r="AH6" s="337">
        <v>16</v>
      </c>
      <c r="AI6" s="96">
        <v>1</v>
      </c>
      <c r="AJ6" s="98">
        <v>8</v>
      </c>
      <c r="AK6" s="740"/>
      <c r="AL6" s="354"/>
      <c r="AM6" s="355"/>
      <c r="AN6" s="354"/>
      <c r="AO6" s="355"/>
      <c r="AP6" s="354"/>
      <c r="AQ6" s="355"/>
      <c r="AR6" s="354"/>
      <c r="AS6" s="355" t="s">
        <v>382</v>
      </c>
      <c r="AT6" s="428">
        <v>8</v>
      </c>
      <c r="AU6" s="355"/>
      <c r="AV6" s="741"/>
      <c r="AW6" s="43"/>
      <c r="AX6" s="21"/>
      <c r="AY6" s="20"/>
      <c r="AZ6" s="37"/>
    </row>
    <row r="7" spans="1:53" ht="13.15" customHeight="1">
      <c r="A7" s="481">
        <v>3</v>
      </c>
      <c r="B7" s="485" t="s">
        <v>101</v>
      </c>
      <c r="C7" s="248" t="s">
        <v>35</v>
      </c>
      <c r="D7" s="10">
        <f t="shared" si="0"/>
        <v>123</v>
      </c>
      <c r="E7" s="31">
        <f>SUM(N7+R7+T7+AF7+AN7+AR7)</f>
        <v>97</v>
      </c>
      <c r="F7" s="99">
        <f>H7+V7</f>
        <v>26</v>
      </c>
      <c r="G7" s="14">
        <v>5</v>
      </c>
      <c r="H7" s="338">
        <v>14</v>
      </c>
      <c r="I7" s="11">
        <v>3</v>
      </c>
      <c r="J7" s="100">
        <v>10</v>
      </c>
      <c r="K7" s="571"/>
      <c r="L7" s="530"/>
      <c r="M7" s="529">
        <v>3</v>
      </c>
      <c r="N7" s="337">
        <v>17</v>
      </c>
      <c r="O7" s="530"/>
      <c r="P7" s="530"/>
      <c r="Q7" s="529">
        <v>3</v>
      </c>
      <c r="R7" s="337">
        <v>17</v>
      </c>
      <c r="S7" s="529">
        <v>5</v>
      </c>
      <c r="T7" s="337">
        <v>7</v>
      </c>
      <c r="U7" s="529">
        <v>7</v>
      </c>
      <c r="V7" s="339">
        <v>12</v>
      </c>
      <c r="W7" s="97"/>
      <c r="X7" s="388"/>
      <c r="Y7" s="96"/>
      <c r="Z7" s="104"/>
      <c r="AA7" s="96" t="s">
        <v>348</v>
      </c>
      <c r="AB7" s="104">
        <v>6</v>
      </c>
      <c r="AC7" s="96"/>
      <c r="AD7" s="104"/>
      <c r="AE7" s="96" t="s">
        <v>340</v>
      </c>
      <c r="AF7" s="337">
        <v>10</v>
      </c>
      <c r="AG7" s="96"/>
      <c r="AH7" s="104"/>
      <c r="AI7" s="96">
        <v>2</v>
      </c>
      <c r="AJ7" s="98">
        <v>6</v>
      </c>
      <c r="AK7" s="740"/>
      <c r="AL7" s="354"/>
      <c r="AM7" s="355">
        <v>2</v>
      </c>
      <c r="AN7" s="337">
        <v>21</v>
      </c>
      <c r="AO7" s="356"/>
      <c r="AP7" s="354"/>
      <c r="AQ7" s="356">
        <v>1</v>
      </c>
      <c r="AR7" s="337">
        <v>25</v>
      </c>
      <c r="AS7" s="356"/>
      <c r="AT7" s="428"/>
      <c r="AU7" s="355"/>
      <c r="AV7" s="741"/>
      <c r="AW7" s="43"/>
      <c r="AX7" s="21"/>
      <c r="AY7" s="20"/>
      <c r="AZ7" s="37"/>
    </row>
    <row r="8" spans="1:53" ht="13.15" customHeight="1">
      <c r="A8" s="481">
        <v>4</v>
      </c>
      <c r="B8" s="485" t="s">
        <v>88</v>
      </c>
      <c r="C8" s="248" t="s">
        <v>34</v>
      </c>
      <c r="D8" s="10">
        <f t="shared" si="0"/>
        <v>97</v>
      </c>
      <c r="E8" s="31">
        <f>SUM(AB8+AD8+AF8+AL8+AP8+AR8)</f>
        <v>74</v>
      </c>
      <c r="F8" s="99">
        <f>H8+J8</f>
        <v>23</v>
      </c>
      <c r="G8" s="14">
        <v>9</v>
      </c>
      <c r="H8" s="338">
        <v>10</v>
      </c>
      <c r="I8" s="11">
        <v>2</v>
      </c>
      <c r="J8" s="472">
        <v>13</v>
      </c>
      <c r="K8" s="571"/>
      <c r="L8" s="530"/>
      <c r="M8" s="529">
        <v>11</v>
      </c>
      <c r="N8" s="530">
        <v>8</v>
      </c>
      <c r="O8" s="530"/>
      <c r="P8" s="530"/>
      <c r="Q8" s="529">
        <v>11</v>
      </c>
      <c r="R8" s="530">
        <v>8</v>
      </c>
      <c r="S8" s="529">
        <v>3</v>
      </c>
      <c r="T8" s="530">
        <v>10</v>
      </c>
      <c r="U8" s="529">
        <v>12</v>
      </c>
      <c r="V8" s="102">
        <v>7</v>
      </c>
      <c r="W8" s="97">
        <v>11</v>
      </c>
      <c r="X8" s="388">
        <v>8</v>
      </c>
      <c r="Y8" s="96"/>
      <c r="Z8" s="104"/>
      <c r="AA8" s="96">
        <v>6</v>
      </c>
      <c r="AB8" s="337">
        <v>13</v>
      </c>
      <c r="AC8" s="96">
        <v>3</v>
      </c>
      <c r="AD8" s="337">
        <v>10</v>
      </c>
      <c r="AE8" s="96">
        <v>5</v>
      </c>
      <c r="AF8" s="337">
        <v>14</v>
      </c>
      <c r="AG8" s="96">
        <v>6</v>
      </c>
      <c r="AH8" s="104">
        <v>6</v>
      </c>
      <c r="AI8" s="96">
        <v>4</v>
      </c>
      <c r="AJ8" s="98">
        <v>3</v>
      </c>
      <c r="AK8" s="740">
        <v>6</v>
      </c>
      <c r="AL8" s="337">
        <v>13</v>
      </c>
      <c r="AM8" s="355">
        <v>12</v>
      </c>
      <c r="AN8" s="354">
        <v>7</v>
      </c>
      <c r="AO8" s="355">
        <v>3</v>
      </c>
      <c r="AP8" s="337">
        <v>10</v>
      </c>
      <c r="AQ8" s="355">
        <v>5</v>
      </c>
      <c r="AR8" s="337">
        <v>14</v>
      </c>
      <c r="AS8" s="355">
        <v>3</v>
      </c>
      <c r="AT8" s="428">
        <v>10</v>
      </c>
      <c r="AU8" s="355">
        <v>4</v>
      </c>
      <c r="AV8" s="741">
        <v>3</v>
      </c>
      <c r="AW8" s="43"/>
      <c r="AX8" s="21"/>
      <c r="AY8" s="20"/>
      <c r="AZ8" s="37"/>
    </row>
    <row r="9" spans="1:53" ht="13.15" customHeight="1">
      <c r="A9" s="481">
        <v>5</v>
      </c>
      <c r="B9" s="484" t="s">
        <v>100</v>
      </c>
      <c r="C9" s="276" t="s">
        <v>65</v>
      </c>
      <c r="D9" s="10">
        <f>F9+E9</f>
        <v>97</v>
      </c>
      <c r="E9" s="31">
        <f>SUM(N9+X9+Z9+AL9+AN9+AR9)</f>
        <v>66</v>
      </c>
      <c r="F9" s="99">
        <f>SUM(H9+V9)</f>
        <v>31</v>
      </c>
      <c r="G9" s="14">
        <v>3</v>
      </c>
      <c r="H9" s="338">
        <v>17</v>
      </c>
      <c r="I9" s="11">
        <v>9</v>
      </c>
      <c r="J9" s="100">
        <v>3</v>
      </c>
      <c r="K9" s="571">
        <v>10</v>
      </c>
      <c r="L9" s="530">
        <v>9</v>
      </c>
      <c r="M9" s="529">
        <v>8</v>
      </c>
      <c r="N9" s="337">
        <v>11</v>
      </c>
      <c r="O9" s="530"/>
      <c r="P9" s="530"/>
      <c r="Q9" s="529"/>
      <c r="R9" s="530"/>
      <c r="S9" s="529"/>
      <c r="T9" s="530"/>
      <c r="U9" s="529">
        <v>5</v>
      </c>
      <c r="V9" s="339">
        <v>14</v>
      </c>
      <c r="W9" s="97" t="s">
        <v>352</v>
      </c>
      <c r="X9" s="342">
        <v>8</v>
      </c>
      <c r="Y9" s="96" t="s">
        <v>286</v>
      </c>
      <c r="Z9" s="337">
        <v>8</v>
      </c>
      <c r="AA9" s="96" t="s">
        <v>349</v>
      </c>
      <c r="AB9" s="104">
        <v>3</v>
      </c>
      <c r="AC9" s="96">
        <v>5</v>
      </c>
      <c r="AD9" s="104">
        <v>7</v>
      </c>
      <c r="AE9" s="96" t="s">
        <v>343</v>
      </c>
      <c r="AF9" s="104">
        <v>4</v>
      </c>
      <c r="AG9" s="96"/>
      <c r="AH9" s="104"/>
      <c r="AI9" s="96"/>
      <c r="AJ9" s="98"/>
      <c r="AK9" s="740">
        <v>3</v>
      </c>
      <c r="AL9" s="337">
        <v>17</v>
      </c>
      <c r="AM9" s="355">
        <v>7</v>
      </c>
      <c r="AN9" s="337">
        <v>12</v>
      </c>
      <c r="AO9" s="355"/>
      <c r="AP9" s="354"/>
      <c r="AQ9" s="355">
        <v>9</v>
      </c>
      <c r="AR9" s="337">
        <v>10</v>
      </c>
      <c r="AS9" s="355">
        <v>9</v>
      </c>
      <c r="AT9" s="428">
        <v>3</v>
      </c>
      <c r="AU9" s="355"/>
      <c r="AV9" s="741"/>
      <c r="AW9" s="43"/>
      <c r="AX9" s="21"/>
      <c r="AY9" s="20"/>
      <c r="AZ9" s="37"/>
    </row>
    <row r="10" spans="1:53" ht="13.15" customHeight="1">
      <c r="A10" s="481">
        <v>6</v>
      </c>
      <c r="B10" s="484" t="s">
        <v>123</v>
      </c>
      <c r="C10" s="276" t="s">
        <v>48</v>
      </c>
      <c r="D10" s="10">
        <f t="shared" si="0"/>
        <v>95</v>
      </c>
      <c r="E10" s="31">
        <f>SUM(R10+X10+AB10+AD10+AN10+AR10)</f>
        <v>84</v>
      </c>
      <c r="F10" s="99">
        <f>V10</f>
        <v>11</v>
      </c>
      <c r="G10" s="14"/>
      <c r="H10" s="13"/>
      <c r="I10" s="11"/>
      <c r="J10" s="100"/>
      <c r="K10" s="571"/>
      <c r="L10" s="530"/>
      <c r="M10" s="529">
        <v>10</v>
      </c>
      <c r="N10" s="530">
        <v>9</v>
      </c>
      <c r="O10" s="530"/>
      <c r="P10" s="530"/>
      <c r="Q10" s="529">
        <v>7</v>
      </c>
      <c r="R10" s="337">
        <v>12</v>
      </c>
      <c r="S10" s="529">
        <v>10</v>
      </c>
      <c r="T10" s="530">
        <v>2</v>
      </c>
      <c r="U10" s="529">
        <v>8</v>
      </c>
      <c r="V10" s="339">
        <v>11</v>
      </c>
      <c r="W10" s="97">
        <v>6</v>
      </c>
      <c r="X10" s="342">
        <v>13</v>
      </c>
      <c r="Y10" s="96"/>
      <c r="Z10" s="104"/>
      <c r="AA10" s="96">
        <v>3</v>
      </c>
      <c r="AB10" s="337">
        <v>17</v>
      </c>
      <c r="AC10" s="96">
        <v>1</v>
      </c>
      <c r="AD10" s="337">
        <v>16</v>
      </c>
      <c r="AE10" s="96">
        <v>8</v>
      </c>
      <c r="AF10" s="104">
        <v>11</v>
      </c>
      <c r="AG10" s="96">
        <v>9</v>
      </c>
      <c r="AH10" s="104">
        <v>3</v>
      </c>
      <c r="AI10" s="96">
        <v>2</v>
      </c>
      <c r="AJ10" s="98">
        <v>6</v>
      </c>
      <c r="AK10" s="740">
        <v>11</v>
      </c>
      <c r="AL10" s="354">
        <v>8</v>
      </c>
      <c r="AM10" s="355">
        <v>6</v>
      </c>
      <c r="AN10" s="337">
        <v>13</v>
      </c>
      <c r="AO10" s="355">
        <v>11</v>
      </c>
      <c r="AP10" s="354">
        <v>1</v>
      </c>
      <c r="AQ10" s="355">
        <v>6</v>
      </c>
      <c r="AR10" s="337">
        <v>13</v>
      </c>
      <c r="AS10" s="355"/>
      <c r="AT10" s="428"/>
      <c r="AU10" s="355">
        <v>1</v>
      </c>
      <c r="AV10" s="741">
        <v>8</v>
      </c>
      <c r="AW10" s="43"/>
      <c r="AX10" s="21"/>
      <c r="AY10" s="20"/>
      <c r="AZ10" s="37"/>
    </row>
    <row r="11" spans="1:53" ht="13.15" customHeight="1">
      <c r="A11" s="481">
        <v>7</v>
      </c>
      <c r="B11" s="484" t="s">
        <v>96</v>
      </c>
      <c r="C11" s="276" t="s">
        <v>49</v>
      </c>
      <c r="D11" s="10">
        <f t="shared" si="0"/>
        <v>89</v>
      </c>
      <c r="E11" s="31">
        <f>SUM(N11+X11+AB11+AD11+AL11+AN11)</f>
        <v>89</v>
      </c>
      <c r="F11" s="99">
        <v>0</v>
      </c>
      <c r="G11" s="14"/>
      <c r="H11" s="13"/>
      <c r="I11" s="11"/>
      <c r="J11" s="100"/>
      <c r="K11" s="571"/>
      <c r="L11" s="530"/>
      <c r="M11" s="529">
        <v>6</v>
      </c>
      <c r="N11" s="337">
        <v>13</v>
      </c>
      <c r="O11" s="530"/>
      <c r="P11" s="530"/>
      <c r="Q11" s="529"/>
      <c r="R11" s="530"/>
      <c r="S11" s="529">
        <v>10</v>
      </c>
      <c r="T11" s="530">
        <v>2</v>
      </c>
      <c r="U11" s="529"/>
      <c r="V11" s="102"/>
      <c r="W11" s="97">
        <v>3</v>
      </c>
      <c r="X11" s="342">
        <v>17</v>
      </c>
      <c r="Y11" s="96"/>
      <c r="Z11" s="104"/>
      <c r="AA11" s="96">
        <v>5</v>
      </c>
      <c r="AB11" s="337">
        <v>14</v>
      </c>
      <c r="AC11" s="96">
        <v>1</v>
      </c>
      <c r="AD11" s="337">
        <v>16</v>
      </c>
      <c r="AE11" s="96">
        <v>12</v>
      </c>
      <c r="AF11" s="104">
        <v>7</v>
      </c>
      <c r="AG11" s="96">
        <v>9</v>
      </c>
      <c r="AH11" s="104">
        <v>3</v>
      </c>
      <c r="AI11" s="96">
        <v>2</v>
      </c>
      <c r="AJ11" s="98">
        <v>6</v>
      </c>
      <c r="AK11" s="740">
        <v>4</v>
      </c>
      <c r="AL11" s="337">
        <v>15</v>
      </c>
      <c r="AM11" s="355">
        <v>5</v>
      </c>
      <c r="AN11" s="337">
        <v>14</v>
      </c>
      <c r="AO11" s="355">
        <v>11</v>
      </c>
      <c r="AP11" s="354">
        <v>1</v>
      </c>
      <c r="AQ11" s="355">
        <v>10</v>
      </c>
      <c r="AR11" s="354">
        <v>9</v>
      </c>
      <c r="AS11" s="355"/>
      <c r="AT11" s="428"/>
      <c r="AU11" s="355">
        <v>1</v>
      </c>
      <c r="AV11" s="741">
        <v>8</v>
      </c>
      <c r="AW11" s="43"/>
      <c r="AX11" s="21"/>
      <c r="AY11" s="20"/>
      <c r="AZ11" s="37"/>
    </row>
    <row r="12" spans="1:53" ht="13.15" customHeight="1">
      <c r="A12" s="481">
        <v>8</v>
      </c>
      <c r="B12" s="484" t="s">
        <v>210</v>
      </c>
      <c r="C12" s="204" t="s">
        <v>99</v>
      </c>
      <c r="D12" s="10">
        <f t="shared" si="0"/>
        <v>80</v>
      </c>
      <c r="E12" s="31">
        <f>SUM(X12+AB12+AF12+AL12+AR12+AT12)</f>
        <v>71</v>
      </c>
      <c r="F12" s="99">
        <f>V12</f>
        <v>9</v>
      </c>
      <c r="G12" s="14"/>
      <c r="H12" s="13"/>
      <c r="I12" s="11"/>
      <c r="J12" s="100"/>
      <c r="K12" s="571"/>
      <c r="L12" s="530"/>
      <c r="M12" s="529">
        <v>18</v>
      </c>
      <c r="N12" s="530">
        <v>1</v>
      </c>
      <c r="O12" s="530"/>
      <c r="P12" s="530"/>
      <c r="Q12" s="529">
        <v>14</v>
      </c>
      <c r="R12" s="530">
        <v>5</v>
      </c>
      <c r="S12" s="529">
        <v>6</v>
      </c>
      <c r="T12" s="530">
        <v>6</v>
      </c>
      <c r="U12" s="529">
        <v>10</v>
      </c>
      <c r="V12" s="339">
        <v>9</v>
      </c>
      <c r="W12" s="97">
        <v>8</v>
      </c>
      <c r="X12" s="342">
        <v>11</v>
      </c>
      <c r="Y12" s="96"/>
      <c r="Z12" s="96"/>
      <c r="AA12" s="96">
        <v>8</v>
      </c>
      <c r="AB12" s="342">
        <v>11</v>
      </c>
      <c r="AC12" s="96">
        <v>9</v>
      </c>
      <c r="AD12" s="388">
        <v>3</v>
      </c>
      <c r="AE12" s="96">
        <v>4</v>
      </c>
      <c r="AF12" s="473">
        <v>15</v>
      </c>
      <c r="AG12" s="96">
        <v>7</v>
      </c>
      <c r="AH12" s="388">
        <v>5</v>
      </c>
      <c r="AI12" s="525">
        <v>6</v>
      </c>
      <c r="AJ12" s="732">
        <v>1</v>
      </c>
      <c r="AK12" s="740">
        <v>9</v>
      </c>
      <c r="AL12" s="342">
        <v>10</v>
      </c>
      <c r="AM12" s="355">
        <v>13</v>
      </c>
      <c r="AN12" s="354">
        <v>6</v>
      </c>
      <c r="AO12" s="355">
        <v>8</v>
      </c>
      <c r="AP12" s="354">
        <v>4</v>
      </c>
      <c r="AQ12" s="355">
        <v>8</v>
      </c>
      <c r="AR12" s="342">
        <v>11</v>
      </c>
      <c r="AS12" s="355">
        <v>2</v>
      </c>
      <c r="AT12" s="450">
        <v>13</v>
      </c>
      <c r="AU12" s="359">
        <v>2</v>
      </c>
      <c r="AV12" s="742">
        <v>6</v>
      </c>
      <c r="AW12" s="43"/>
      <c r="AX12" s="21"/>
      <c r="AY12" s="20"/>
      <c r="AZ12" s="37"/>
    </row>
    <row r="13" spans="1:53" ht="13.15" customHeight="1">
      <c r="A13" s="1">
        <v>9</v>
      </c>
      <c r="B13" s="152" t="s">
        <v>209</v>
      </c>
      <c r="C13" s="199" t="s">
        <v>39</v>
      </c>
      <c r="D13" s="10">
        <f t="shared" si="0"/>
        <v>77</v>
      </c>
      <c r="E13" s="31">
        <f>SUM(R13+T13+AB13+AF13+AN13+AR13)</f>
        <v>59</v>
      </c>
      <c r="F13" s="99">
        <f>H13+J13</f>
        <v>18</v>
      </c>
      <c r="G13" s="14">
        <v>11</v>
      </c>
      <c r="H13" s="338">
        <v>8</v>
      </c>
      <c r="I13" s="11">
        <v>3</v>
      </c>
      <c r="J13" s="472">
        <v>10</v>
      </c>
      <c r="K13" s="571"/>
      <c r="L13" s="530"/>
      <c r="M13" s="529">
        <v>15</v>
      </c>
      <c r="N13" s="530">
        <v>4</v>
      </c>
      <c r="O13" s="530"/>
      <c r="P13" s="530"/>
      <c r="Q13" s="529">
        <v>10</v>
      </c>
      <c r="R13" s="337">
        <v>9</v>
      </c>
      <c r="S13" s="529">
        <v>5</v>
      </c>
      <c r="T13" s="337">
        <v>7</v>
      </c>
      <c r="U13" s="529">
        <v>11</v>
      </c>
      <c r="V13" s="102">
        <v>8</v>
      </c>
      <c r="W13" s="97">
        <v>18</v>
      </c>
      <c r="X13" s="388">
        <v>1</v>
      </c>
      <c r="Y13" s="96"/>
      <c r="Z13" s="733"/>
      <c r="AA13" s="96">
        <v>11</v>
      </c>
      <c r="AB13" s="337">
        <v>8</v>
      </c>
      <c r="AC13" s="96"/>
      <c r="AD13" s="104"/>
      <c r="AE13" s="96">
        <v>6</v>
      </c>
      <c r="AF13" s="337">
        <v>13</v>
      </c>
      <c r="AG13" s="96"/>
      <c r="AH13" s="104"/>
      <c r="AI13" s="96">
        <v>2</v>
      </c>
      <c r="AJ13" s="98">
        <v>6</v>
      </c>
      <c r="AK13" s="740"/>
      <c r="AL13" s="355"/>
      <c r="AM13" s="355">
        <v>9</v>
      </c>
      <c r="AN13" s="337">
        <v>10</v>
      </c>
      <c r="AO13" s="355"/>
      <c r="AP13" s="355"/>
      <c r="AQ13" s="355">
        <v>7</v>
      </c>
      <c r="AR13" s="342">
        <v>12</v>
      </c>
      <c r="AS13" s="355"/>
      <c r="AT13" s="428"/>
      <c r="AU13" s="355">
        <v>1</v>
      </c>
      <c r="AV13" s="741">
        <v>8</v>
      </c>
      <c r="AW13" s="43"/>
      <c r="AX13" s="21"/>
      <c r="AY13" s="30"/>
      <c r="AZ13" s="37"/>
    </row>
    <row r="14" spans="1:53" ht="13.15" customHeight="1">
      <c r="A14" s="1">
        <v>10</v>
      </c>
      <c r="B14" s="35" t="s">
        <v>130</v>
      </c>
      <c r="C14" s="276" t="s">
        <v>37</v>
      </c>
      <c r="D14" s="10">
        <f t="shared" si="0"/>
        <v>63</v>
      </c>
      <c r="E14" s="31">
        <f>SUM(R14+T14+X14+Z14+AF14+AN14)</f>
        <v>55</v>
      </c>
      <c r="F14" s="99">
        <f>J14</f>
        <v>8</v>
      </c>
      <c r="G14" s="14">
        <v>0</v>
      </c>
      <c r="H14" s="13">
        <v>0</v>
      </c>
      <c r="I14" s="11">
        <v>4</v>
      </c>
      <c r="J14" s="472">
        <v>8</v>
      </c>
      <c r="K14" s="571"/>
      <c r="L14" s="530"/>
      <c r="M14" s="529"/>
      <c r="N14" s="530"/>
      <c r="O14" s="530"/>
      <c r="P14" s="530"/>
      <c r="Q14" s="529">
        <v>9</v>
      </c>
      <c r="R14" s="337">
        <v>10</v>
      </c>
      <c r="S14" s="529">
        <v>8</v>
      </c>
      <c r="T14" s="337">
        <v>4</v>
      </c>
      <c r="U14" s="529"/>
      <c r="V14" s="102"/>
      <c r="W14" s="97" t="s">
        <v>340</v>
      </c>
      <c r="X14" s="342">
        <v>10</v>
      </c>
      <c r="Y14" s="96" t="s">
        <v>286</v>
      </c>
      <c r="Z14" s="337">
        <v>8</v>
      </c>
      <c r="AA14" s="96"/>
      <c r="AB14" s="104"/>
      <c r="AC14" s="96"/>
      <c r="AD14" s="104"/>
      <c r="AE14" s="96">
        <v>7</v>
      </c>
      <c r="AF14" s="337">
        <v>12</v>
      </c>
      <c r="AG14" s="96"/>
      <c r="AH14" s="104"/>
      <c r="AI14" s="96"/>
      <c r="AJ14" s="98"/>
      <c r="AK14" s="740"/>
      <c r="AL14" s="354"/>
      <c r="AM14" s="355">
        <v>8</v>
      </c>
      <c r="AN14" s="337">
        <v>11</v>
      </c>
      <c r="AO14" s="355"/>
      <c r="AP14" s="354"/>
      <c r="AQ14" s="355"/>
      <c r="AR14" s="583"/>
      <c r="AS14" s="355"/>
      <c r="AT14" s="428"/>
      <c r="AU14" s="355"/>
      <c r="AV14" s="741"/>
      <c r="AW14" s="43"/>
      <c r="AX14" s="21"/>
      <c r="AY14" s="20"/>
      <c r="AZ14" s="37"/>
    </row>
    <row r="15" spans="1:53" ht="13.15" customHeight="1">
      <c r="A15" s="1">
        <v>11</v>
      </c>
      <c r="B15" s="35" t="s">
        <v>92</v>
      </c>
      <c r="C15" s="276" t="s">
        <v>47</v>
      </c>
      <c r="D15" s="10">
        <f t="shared" si="0"/>
        <v>53</v>
      </c>
      <c r="E15" s="31">
        <f>SUM(R15+AD15+AF15+AH15+AP15+AT15)</f>
        <v>31</v>
      </c>
      <c r="F15" s="99">
        <f>H15+V15</f>
        <v>22</v>
      </c>
      <c r="G15" s="14">
        <v>10</v>
      </c>
      <c r="H15" s="338">
        <v>9</v>
      </c>
      <c r="I15" s="11"/>
      <c r="J15" s="100"/>
      <c r="K15" s="571"/>
      <c r="L15" s="530"/>
      <c r="M15" s="529">
        <v>16</v>
      </c>
      <c r="N15" s="530">
        <v>3</v>
      </c>
      <c r="O15" s="530"/>
      <c r="P15" s="530"/>
      <c r="Q15" s="529">
        <v>15</v>
      </c>
      <c r="R15" s="337">
        <v>4</v>
      </c>
      <c r="S15" s="529"/>
      <c r="T15" s="530"/>
      <c r="U15" s="529">
        <v>6</v>
      </c>
      <c r="V15" s="339">
        <v>13</v>
      </c>
      <c r="W15" s="97"/>
      <c r="X15" s="388"/>
      <c r="Y15" s="96"/>
      <c r="Z15" s="104"/>
      <c r="AA15" s="96"/>
      <c r="AB15" s="104"/>
      <c r="AC15" s="96">
        <v>7</v>
      </c>
      <c r="AD15" s="337">
        <v>5</v>
      </c>
      <c r="AE15" s="96">
        <v>15</v>
      </c>
      <c r="AF15" s="337">
        <v>4</v>
      </c>
      <c r="AG15" s="96">
        <v>5</v>
      </c>
      <c r="AH15" s="337">
        <v>7</v>
      </c>
      <c r="AI15" s="525">
        <v>6</v>
      </c>
      <c r="AJ15" s="732">
        <v>1</v>
      </c>
      <c r="AK15" s="740"/>
      <c r="AL15" s="354"/>
      <c r="AM15" s="355"/>
      <c r="AN15" s="354"/>
      <c r="AO15" s="359">
        <v>7</v>
      </c>
      <c r="AP15" s="345">
        <v>5</v>
      </c>
      <c r="AQ15" s="355"/>
      <c r="AR15" s="583"/>
      <c r="AS15" s="355">
        <v>6</v>
      </c>
      <c r="AT15" s="450">
        <v>6</v>
      </c>
      <c r="AU15" s="359">
        <v>2</v>
      </c>
      <c r="AV15" s="742">
        <v>6</v>
      </c>
      <c r="AW15" s="43"/>
      <c r="AX15" s="21"/>
      <c r="AY15" s="20"/>
      <c r="AZ15" s="37"/>
    </row>
    <row r="16" spans="1:53" ht="13.15" customHeight="1">
      <c r="A16" s="1">
        <v>12</v>
      </c>
      <c r="B16" s="35" t="s">
        <v>279</v>
      </c>
      <c r="C16" s="276" t="s">
        <v>65</v>
      </c>
      <c r="D16" s="10">
        <f t="shared" si="0"/>
        <v>47</v>
      </c>
      <c r="E16" s="31">
        <f>SUM(AD16+AH16+AL16+AP16+AR16+AT16)</f>
        <v>41</v>
      </c>
      <c r="F16" s="99">
        <f>V16</f>
        <v>6</v>
      </c>
      <c r="G16" s="14"/>
      <c r="H16" s="13"/>
      <c r="I16" s="11"/>
      <c r="J16" s="100"/>
      <c r="K16" s="571"/>
      <c r="L16" s="530"/>
      <c r="M16" s="529"/>
      <c r="N16" s="530"/>
      <c r="O16" s="530"/>
      <c r="P16" s="530"/>
      <c r="Q16" s="529">
        <v>18</v>
      </c>
      <c r="R16" s="530">
        <v>1</v>
      </c>
      <c r="S16" s="600">
        <v>7</v>
      </c>
      <c r="T16" s="599">
        <v>5</v>
      </c>
      <c r="U16" s="600">
        <v>13</v>
      </c>
      <c r="V16" s="344">
        <v>6</v>
      </c>
      <c r="W16" s="522">
        <v>14</v>
      </c>
      <c r="X16" s="523">
        <v>5</v>
      </c>
      <c r="Y16" s="525"/>
      <c r="Z16" s="692"/>
      <c r="AA16" s="525">
        <v>16</v>
      </c>
      <c r="AB16" s="692">
        <v>3</v>
      </c>
      <c r="AC16" s="525">
        <v>7</v>
      </c>
      <c r="AD16" s="345">
        <v>5</v>
      </c>
      <c r="AE16" s="525"/>
      <c r="AF16" s="692"/>
      <c r="AG16" s="525">
        <v>5</v>
      </c>
      <c r="AH16" s="345">
        <v>7</v>
      </c>
      <c r="AI16" s="525">
        <v>6</v>
      </c>
      <c r="AJ16" s="732">
        <v>1</v>
      </c>
      <c r="AK16" s="743">
        <v>7</v>
      </c>
      <c r="AL16" s="345">
        <v>12</v>
      </c>
      <c r="AM16" s="359"/>
      <c r="AN16" s="358"/>
      <c r="AO16" s="359">
        <v>7</v>
      </c>
      <c r="AP16" s="345">
        <v>5</v>
      </c>
      <c r="AQ16" s="359">
        <v>13</v>
      </c>
      <c r="AR16" s="346">
        <v>6</v>
      </c>
      <c r="AS16" s="359">
        <v>6</v>
      </c>
      <c r="AT16" s="680">
        <v>6</v>
      </c>
      <c r="AU16" s="359">
        <v>2</v>
      </c>
      <c r="AV16" s="742">
        <v>6</v>
      </c>
      <c r="AW16" s="466"/>
      <c r="AX16" s="133"/>
      <c r="AY16" s="132"/>
      <c r="AZ16" s="185"/>
      <c r="BA16" s="2"/>
    </row>
    <row r="17" spans="1:53" ht="13.15" customHeight="1">
      <c r="A17" s="1">
        <v>13</v>
      </c>
      <c r="B17" s="35" t="s">
        <v>186</v>
      </c>
      <c r="C17" s="199" t="s">
        <v>44</v>
      </c>
      <c r="D17" s="10">
        <f t="shared" si="0"/>
        <v>41</v>
      </c>
      <c r="E17" s="31">
        <f>SUM(T17+AD17+AH17+AP17+AT17)</f>
        <v>31</v>
      </c>
      <c r="F17" s="99">
        <f>H17+V17</f>
        <v>10</v>
      </c>
      <c r="G17" s="14">
        <v>12</v>
      </c>
      <c r="H17" s="338">
        <v>7</v>
      </c>
      <c r="I17" s="11"/>
      <c r="J17" s="100"/>
      <c r="K17" s="571"/>
      <c r="L17" s="530"/>
      <c r="M17" s="529"/>
      <c r="N17" s="530"/>
      <c r="O17" s="530"/>
      <c r="P17" s="530"/>
      <c r="Q17" s="529"/>
      <c r="R17" s="530"/>
      <c r="S17" s="529">
        <v>6</v>
      </c>
      <c r="T17" s="337">
        <v>6</v>
      </c>
      <c r="U17" s="529">
        <v>16</v>
      </c>
      <c r="V17" s="339">
        <v>3</v>
      </c>
      <c r="W17" s="97"/>
      <c r="X17" s="388"/>
      <c r="Y17" s="96"/>
      <c r="Z17" s="104"/>
      <c r="AA17" s="96"/>
      <c r="AB17" s="104"/>
      <c r="AC17" s="96">
        <v>9</v>
      </c>
      <c r="AD17" s="337">
        <v>3</v>
      </c>
      <c r="AE17" s="96"/>
      <c r="AF17" s="104"/>
      <c r="AG17" s="96">
        <v>7</v>
      </c>
      <c r="AH17" s="337">
        <v>5</v>
      </c>
      <c r="AI17" s="525">
        <v>6</v>
      </c>
      <c r="AJ17" s="732">
        <v>1</v>
      </c>
      <c r="AK17" s="740"/>
      <c r="AL17" s="437"/>
      <c r="AM17" s="353"/>
      <c r="AN17" s="354"/>
      <c r="AO17" s="355">
        <v>8</v>
      </c>
      <c r="AP17" s="450">
        <v>4</v>
      </c>
      <c r="AQ17" s="438"/>
      <c r="AR17" s="585"/>
      <c r="AS17" s="438">
        <v>2</v>
      </c>
      <c r="AT17" s="450">
        <v>13</v>
      </c>
      <c r="AU17" s="359">
        <v>2</v>
      </c>
      <c r="AV17" s="742">
        <v>6</v>
      </c>
      <c r="AW17" s="43"/>
      <c r="AX17" s="21"/>
      <c r="AY17" s="20"/>
      <c r="AZ17" s="37"/>
    </row>
    <row r="18" spans="1:53" ht="13.15" customHeight="1">
      <c r="A18" s="1">
        <v>14</v>
      </c>
      <c r="B18" s="35" t="s">
        <v>87</v>
      </c>
      <c r="C18" s="276" t="s">
        <v>37</v>
      </c>
      <c r="D18" s="10">
        <f t="shared" si="0"/>
        <v>23</v>
      </c>
      <c r="E18" s="31">
        <f>SUM(R18+T18)</f>
        <v>6</v>
      </c>
      <c r="F18" s="99">
        <f>H18+J18+V18</f>
        <v>17</v>
      </c>
      <c r="G18" s="14">
        <v>7</v>
      </c>
      <c r="H18" s="13">
        <v>12</v>
      </c>
      <c r="I18" s="11"/>
      <c r="J18" s="100"/>
      <c r="K18" s="571"/>
      <c r="L18" s="530"/>
      <c r="M18" s="529"/>
      <c r="N18" s="530"/>
      <c r="O18" s="530"/>
      <c r="P18" s="530"/>
      <c r="Q18" s="529">
        <v>17</v>
      </c>
      <c r="R18" s="337">
        <v>2</v>
      </c>
      <c r="S18" s="529">
        <v>8</v>
      </c>
      <c r="T18" s="337">
        <v>4</v>
      </c>
      <c r="U18" s="529">
        <v>14</v>
      </c>
      <c r="V18" s="102">
        <v>5</v>
      </c>
      <c r="W18" s="97"/>
      <c r="X18" s="388"/>
      <c r="Y18" s="96"/>
      <c r="Z18" s="104"/>
      <c r="AA18" s="96"/>
      <c r="AB18" s="104"/>
      <c r="AC18" s="96"/>
      <c r="AD18" s="104"/>
      <c r="AE18" s="96"/>
      <c r="AF18" s="104"/>
      <c r="AG18" s="96"/>
      <c r="AH18" s="104"/>
      <c r="AI18" s="96"/>
      <c r="AJ18" s="98"/>
      <c r="AK18" s="740"/>
      <c r="AL18" s="437"/>
      <c r="AM18" s="353"/>
      <c r="AN18" s="354"/>
      <c r="AO18" s="356"/>
      <c r="AP18" s="428"/>
      <c r="AQ18" s="474"/>
      <c r="AR18" s="585"/>
      <c r="AS18" s="474"/>
      <c r="AT18" s="428"/>
      <c r="AU18" s="355"/>
      <c r="AV18" s="741"/>
      <c r="AW18" s="43"/>
      <c r="AX18" s="21"/>
      <c r="AY18" s="20"/>
      <c r="AZ18" s="37"/>
    </row>
    <row r="19" spans="1:53" s="2" customFormat="1" ht="13.15" customHeight="1">
      <c r="A19" s="1">
        <v>15</v>
      </c>
      <c r="B19" s="153" t="s">
        <v>184</v>
      </c>
      <c r="C19" s="276" t="s">
        <v>37</v>
      </c>
      <c r="D19" s="10">
        <f t="shared" si="0"/>
        <v>9</v>
      </c>
      <c r="E19" s="31">
        <f>SUM(T19+AD19+AP19)</f>
        <v>9</v>
      </c>
      <c r="F19" s="99">
        <v>0</v>
      </c>
      <c r="G19" s="14"/>
      <c r="H19" s="13"/>
      <c r="I19" s="11"/>
      <c r="J19" s="100"/>
      <c r="K19" s="571"/>
      <c r="L19" s="530"/>
      <c r="M19" s="529"/>
      <c r="N19" s="530"/>
      <c r="O19" s="530"/>
      <c r="P19" s="530"/>
      <c r="Q19" s="529"/>
      <c r="R19" s="530"/>
      <c r="S19" s="529">
        <v>11</v>
      </c>
      <c r="T19" s="337">
        <v>1</v>
      </c>
      <c r="U19" s="529"/>
      <c r="V19" s="102"/>
      <c r="W19" s="97"/>
      <c r="X19" s="388"/>
      <c r="Y19" s="96"/>
      <c r="Z19" s="96"/>
      <c r="AA19" s="96"/>
      <c r="AB19" s="104"/>
      <c r="AC19" s="96">
        <v>6</v>
      </c>
      <c r="AD19" s="337">
        <v>6</v>
      </c>
      <c r="AE19" s="96"/>
      <c r="AF19" s="104"/>
      <c r="AG19" s="96"/>
      <c r="AH19" s="104"/>
      <c r="AI19" s="96"/>
      <c r="AJ19" s="98"/>
      <c r="AK19" s="740"/>
      <c r="AL19" s="354"/>
      <c r="AM19" s="355"/>
      <c r="AN19" s="354"/>
      <c r="AO19" s="355">
        <v>10</v>
      </c>
      <c r="AP19" s="337">
        <v>2</v>
      </c>
      <c r="AQ19" s="355"/>
      <c r="AR19" s="583"/>
      <c r="AS19" s="355"/>
      <c r="AT19" s="428"/>
      <c r="AU19" s="355">
        <v>5</v>
      </c>
      <c r="AV19" s="741">
        <v>2</v>
      </c>
      <c r="AW19" s="43"/>
      <c r="AX19" s="21"/>
      <c r="AY19" s="20"/>
      <c r="AZ19" s="37"/>
      <c r="BA19" s="3"/>
    </row>
    <row r="20" spans="1:53" ht="13.15" customHeight="1">
      <c r="A20" s="1">
        <v>16</v>
      </c>
      <c r="B20" s="275" t="s">
        <v>180</v>
      </c>
      <c r="C20" s="276" t="s">
        <v>37</v>
      </c>
      <c r="D20" s="10">
        <f t="shared" si="0"/>
        <v>8</v>
      </c>
      <c r="E20" s="31">
        <f>SUM(AB20+AD20+AP20+AT20)</f>
        <v>7</v>
      </c>
      <c r="F20" s="99">
        <f>J20</f>
        <v>1</v>
      </c>
      <c r="G20" s="14">
        <v>0</v>
      </c>
      <c r="H20" s="13">
        <v>0</v>
      </c>
      <c r="I20" s="11">
        <v>11</v>
      </c>
      <c r="J20" s="472">
        <v>1</v>
      </c>
      <c r="K20" s="571"/>
      <c r="L20" s="530"/>
      <c r="M20" s="529"/>
      <c r="N20" s="530"/>
      <c r="O20" s="530"/>
      <c r="P20" s="530"/>
      <c r="Q20" s="529"/>
      <c r="R20" s="530"/>
      <c r="S20" s="529"/>
      <c r="T20" s="530"/>
      <c r="U20" s="529"/>
      <c r="V20" s="102"/>
      <c r="W20" s="97"/>
      <c r="X20" s="388"/>
      <c r="Y20" s="96"/>
      <c r="Z20" s="104"/>
      <c r="AA20" s="96">
        <v>18</v>
      </c>
      <c r="AB20" s="337">
        <v>1</v>
      </c>
      <c r="AC20" s="96">
        <v>10</v>
      </c>
      <c r="AD20" s="337">
        <v>2</v>
      </c>
      <c r="AE20" s="96"/>
      <c r="AF20" s="104"/>
      <c r="AG20" s="96"/>
      <c r="AH20" s="104"/>
      <c r="AI20" s="96">
        <v>5</v>
      </c>
      <c r="AJ20" s="98">
        <v>2</v>
      </c>
      <c r="AK20" s="740"/>
      <c r="AL20" s="437"/>
      <c r="AM20" s="353"/>
      <c r="AN20" s="354"/>
      <c r="AO20" s="355">
        <v>9</v>
      </c>
      <c r="AP20" s="450">
        <v>3</v>
      </c>
      <c r="AQ20" s="438"/>
      <c r="AR20" s="585"/>
      <c r="AS20" s="438">
        <v>11</v>
      </c>
      <c r="AT20" s="450">
        <v>1</v>
      </c>
      <c r="AU20" s="355"/>
      <c r="AV20" s="741"/>
      <c r="AW20" s="43"/>
      <c r="AX20" s="21"/>
      <c r="AY20" s="20"/>
      <c r="AZ20" s="37"/>
    </row>
    <row r="21" spans="1:53" ht="13.15" customHeight="1">
      <c r="A21" s="1">
        <v>17</v>
      </c>
      <c r="B21" s="35" t="s">
        <v>270</v>
      </c>
      <c r="C21" s="276" t="s">
        <v>98</v>
      </c>
      <c r="D21" s="10">
        <f t="shared" si="0"/>
        <v>5</v>
      </c>
      <c r="E21" s="31">
        <f>SUM(AH21)</f>
        <v>1</v>
      </c>
      <c r="F21" s="99">
        <f>J21</f>
        <v>4</v>
      </c>
      <c r="G21" s="14">
        <v>0</v>
      </c>
      <c r="H21" s="13">
        <v>0</v>
      </c>
      <c r="I21" s="11">
        <v>8</v>
      </c>
      <c r="J21" s="472">
        <v>4</v>
      </c>
      <c r="K21" s="571"/>
      <c r="L21" s="530"/>
      <c r="M21" s="529"/>
      <c r="N21" s="530"/>
      <c r="O21" s="530"/>
      <c r="P21" s="530"/>
      <c r="Q21" s="529"/>
      <c r="R21" s="530"/>
      <c r="S21" s="529"/>
      <c r="T21" s="530"/>
      <c r="U21" s="573"/>
      <c r="V21" s="102"/>
      <c r="W21" s="97"/>
      <c r="X21" s="388"/>
      <c r="Y21" s="96"/>
      <c r="Z21" s="104"/>
      <c r="AA21" s="96"/>
      <c r="AB21" s="104"/>
      <c r="AC21" s="96"/>
      <c r="AD21" s="104"/>
      <c r="AE21" s="96"/>
      <c r="AF21" s="104"/>
      <c r="AG21" s="96">
        <v>11</v>
      </c>
      <c r="AH21" s="337">
        <v>1</v>
      </c>
      <c r="AI21" s="96"/>
      <c r="AJ21" s="98"/>
      <c r="AK21" s="740"/>
      <c r="AL21" s="437"/>
      <c r="AM21" s="353"/>
      <c r="AN21" s="354"/>
      <c r="AO21" s="355"/>
      <c r="AP21" s="428"/>
      <c r="AQ21" s="438"/>
      <c r="AR21" s="585"/>
      <c r="AS21" s="438"/>
      <c r="AT21" s="428"/>
      <c r="AU21" s="355">
        <v>6</v>
      </c>
      <c r="AV21" s="741">
        <v>1</v>
      </c>
      <c r="AW21" s="43"/>
      <c r="AX21" s="21"/>
      <c r="AY21" s="20"/>
      <c r="AZ21" s="37"/>
    </row>
    <row r="22" spans="1:53" ht="13.15" customHeight="1">
      <c r="A22" s="1">
        <v>18</v>
      </c>
      <c r="B22" s="203" t="s">
        <v>354</v>
      </c>
      <c r="C22" s="200" t="s">
        <v>40</v>
      </c>
      <c r="D22" s="10">
        <f t="shared" si="0"/>
        <v>4</v>
      </c>
      <c r="E22" s="31">
        <f>SUM(AH22)</f>
        <v>4</v>
      </c>
      <c r="F22" s="99">
        <v>0</v>
      </c>
      <c r="G22" s="278"/>
      <c r="H22" s="127"/>
      <c r="I22" s="126"/>
      <c r="J22" s="264"/>
      <c r="K22" s="574"/>
      <c r="L22" s="532"/>
      <c r="M22" s="531"/>
      <c r="N22" s="532"/>
      <c r="O22" s="532"/>
      <c r="P22" s="532"/>
      <c r="Q22" s="531"/>
      <c r="R22" s="532"/>
      <c r="S22" s="531"/>
      <c r="T22" s="532"/>
      <c r="U22" s="531"/>
      <c r="V22" s="224"/>
      <c r="W22" s="527"/>
      <c r="X22" s="528"/>
      <c r="Y22" s="526"/>
      <c r="Z22" s="524"/>
      <c r="AA22" s="526"/>
      <c r="AB22" s="524"/>
      <c r="AC22" s="525"/>
      <c r="AD22" s="692"/>
      <c r="AE22" s="526"/>
      <c r="AF22" s="524"/>
      <c r="AG22" s="525">
        <v>8</v>
      </c>
      <c r="AH22" s="345">
        <v>4</v>
      </c>
      <c r="AI22" s="526"/>
      <c r="AJ22" s="622"/>
      <c r="AK22" s="740"/>
      <c r="AL22" s="354"/>
      <c r="AM22" s="353"/>
      <c r="AN22" s="354"/>
      <c r="AO22" s="355"/>
      <c r="AP22" s="428"/>
      <c r="AQ22" s="438"/>
      <c r="AR22" s="585"/>
      <c r="AS22" s="438"/>
      <c r="AT22" s="428"/>
      <c r="AU22" s="355">
        <v>6</v>
      </c>
      <c r="AV22" s="741">
        <v>1</v>
      </c>
      <c r="AW22" s="43"/>
      <c r="AX22" s="21"/>
      <c r="AY22" s="20"/>
      <c r="AZ22" s="37"/>
    </row>
    <row r="23" spans="1:53" s="2" customFormat="1" ht="13.15" customHeight="1">
      <c r="A23" s="1"/>
      <c r="B23" s="34"/>
      <c r="C23" s="204"/>
      <c r="D23" s="10"/>
      <c r="E23" s="31"/>
      <c r="F23" s="31"/>
      <c r="G23" s="14"/>
      <c r="H23" s="13"/>
      <c r="I23" s="11"/>
      <c r="J23" s="100"/>
      <c r="K23" s="571"/>
      <c r="L23" s="530"/>
      <c r="M23" s="529"/>
      <c r="N23" s="530"/>
      <c r="O23" s="530"/>
      <c r="P23" s="530"/>
      <c r="Q23" s="529"/>
      <c r="R23" s="530"/>
      <c r="S23" s="529"/>
      <c r="T23" s="530"/>
      <c r="U23" s="529"/>
      <c r="V23" s="102"/>
      <c r="W23" s="97"/>
      <c r="X23" s="388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8"/>
      <c r="AK23" s="744"/>
      <c r="AL23" s="426"/>
      <c r="AM23" s="427"/>
      <c r="AN23" s="426"/>
      <c r="AO23" s="427"/>
      <c r="AP23" s="426"/>
      <c r="AQ23" s="427"/>
      <c r="AR23" s="584"/>
      <c r="AS23" s="427"/>
      <c r="AT23" s="467"/>
      <c r="AU23" s="427"/>
      <c r="AV23" s="745"/>
      <c r="AW23" s="466"/>
      <c r="AX23" s="133"/>
      <c r="AY23" s="132"/>
      <c r="AZ23" s="185"/>
    </row>
    <row r="24" spans="1:53" ht="13.15" customHeight="1" thickBot="1">
      <c r="B24" s="64"/>
      <c r="C24" s="277"/>
      <c r="D24" s="212"/>
      <c r="E24" s="36"/>
      <c r="F24" s="36"/>
      <c r="G24" s="28"/>
      <c r="H24" s="45"/>
      <c r="I24" s="27"/>
      <c r="J24" s="279"/>
      <c r="K24" s="619"/>
      <c r="L24" s="620"/>
      <c r="M24" s="621"/>
      <c r="N24" s="620"/>
      <c r="O24" s="620"/>
      <c r="P24" s="620"/>
      <c r="Q24" s="621"/>
      <c r="R24" s="620"/>
      <c r="S24" s="621"/>
      <c r="T24" s="620"/>
      <c r="U24" s="621"/>
      <c r="V24" s="280"/>
      <c r="W24" s="629"/>
      <c r="X24" s="630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734"/>
      <c r="AK24" s="746"/>
      <c r="AL24" s="747"/>
      <c r="AM24" s="747"/>
      <c r="AN24" s="748"/>
      <c r="AO24" s="749"/>
      <c r="AP24" s="750"/>
      <c r="AQ24" s="750"/>
      <c r="AR24" s="751"/>
      <c r="AS24" s="750"/>
      <c r="AT24" s="752"/>
      <c r="AU24" s="749"/>
      <c r="AV24" s="753"/>
      <c r="AW24" s="754"/>
      <c r="AX24" s="47"/>
      <c r="AY24" s="755"/>
      <c r="AZ24" s="48"/>
    </row>
    <row r="25" spans="1:53">
      <c r="B25" s="57"/>
      <c r="C25" s="58"/>
      <c r="D25" s="55"/>
    </row>
    <row r="26" spans="1:53">
      <c r="B26" s="57"/>
      <c r="C26" s="58"/>
      <c r="D26" s="55"/>
      <c r="K26" s="50"/>
      <c r="L26" s="51"/>
      <c r="M26" s="51"/>
      <c r="N26" s="51"/>
      <c r="O26" s="51"/>
      <c r="P26" s="51"/>
    </row>
    <row r="27" spans="1:53">
      <c r="B27" s="57"/>
      <c r="C27" s="58"/>
      <c r="D27" s="55"/>
    </row>
    <row r="28" spans="1:53">
      <c r="B28" s="57"/>
      <c r="C28" s="58"/>
      <c r="D28" s="55"/>
    </row>
    <row r="29" spans="1:53">
      <c r="B29" s="55"/>
      <c r="C29" s="55"/>
      <c r="D29" s="55"/>
      <c r="AG29" s="56"/>
      <c r="AH29" s="56"/>
    </row>
    <row r="30" spans="1:53">
      <c r="B30" s="55"/>
      <c r="C30" s="55"/>
      <c r="D30" s="55"/>
    </row>
    <row r="67" spans="53:53">
      <c r="BA67" s="2"/>
    </row>
    <row r="123" spans="53:53">
      <c r="BA123" s="2"/>
    </row>
  </sheetData>
  <sortState ref="A5:BA24">
    <sortCondition descending="1" ref="D5:D24"/>
  </sortState>
  <mergeCells count="5">
    <mergeCell ref="K2:V2"/>
    <mergeCell ref="W2:AJ2"/>
    <mergeCell ref="AW2:AZ2"/>
    <mergeCell ref="G2:J2"/>
    <mergeCell ref="AK2:AV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12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04,03D </vt:lpstr>
      <vt:lpstr>04,03C</vt:lpstr>
      <vt:lpstr>04,03K</vt:lpstr>
      <vt:lpstr>02D</vt:lpstr>
      <vt:lpstr>02C</vt:lpstr>
      <vt:lpstr>02K</vt:lpstr>
      <vt:lpstr>01D</vt:lpstr>
      <vt:lpstr>01C</vt:lpstr>
      <vt:lpstr>01K</vt:lpstr>
      <vt:lpstr>00D</vt:lpstr>
      <vt:lpstr>00C</vt:lpstr>
      <vt:lpstr>00K</vt:lpstr>
      <vt:lpstr>99D</vt:lpstr>
      <vt:lpstr>99C</vt:lpstr>
      <vt:lpstr>99K</vt:lpstr>
      <vt:lpstr>kanoistky celkem</vt:lpstr>
      <vt:lpstr>kanoistky SCM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</cp:lastModifiedBy>
  <cp:lastPrinted>2016-10-05T12:46:34Z</cp:lastPrinted>
  <dcterms:created xsi:type="dcterms:W3CDTF">2005-06-15T11:41:54Z</dcterms:created>
  <dcterms:modified xsi:type="dcterms:W3CDTF">2017-08-23T10:42:46Z</dcterms:modified>
</cp:coreProperties>
</file>