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0290" windowHeight="8055" tabRatio="533" activeTab="0"/>
  </bookViews>
  <sheets>
    <sheet name="MUŽI" sheetId="1" r:id="rId1"/>
    <sheet name="ŽENY" sheetId="2" r:id="rId2"/>
    <sheet name="VETERÁNI" sheetId="3" r:id="rId3"/>
    <sheet name="JUNIOŘI U23" sheetId="4" r:id="rId4"/>
    <sheet name="JUNIOŘI U19" sheetId="5" r:id="rId5"/>
    <sheet name="JUNIORKY U19" sheetId="6" r:id="rId6"/>
    <sheet name="JUNIORKY U23" sheetId="7" r:id="rId7"/>
  </sheets>
  <externalReferences>
    <externalReference r:id="rId10"/>
  </externalReferences>
  <definedNames>
    <definedName name="_xlnm.Print_Area" localSheetId="5">'JUNIORKY U19'!$A$1:$S$4</definedName>
    <definedName name="_xlnm.Print_Area" localSheetId="6">'JUNIORKY U23'!$A$1:$S$4</definedName>
    <definedName name="_xlnm.Print_Area" localSheetId="4">'JUNIOŘI U19'!$A$1:$S$10</definedName>
    <definedName name="_xlnm.Print_Area" localSheetId="3">'JUNIOŘI U23'!$A$1:$Z$9</definedName>
    <definedName name="_xlnm.Print_Area" localSheetId="0">'MUŽI'!$A$1:$Z$56</definedName>
    <definedName name="_xlnm.Print_Area" localSheetId="2">'VETERÁNI'!$A$1:$Z$13</definedName>
    <definedName name="_xlnm.Print_Area" localSheetId="1">'ŽENY'!$A$1:$Z$16</definedName>
  </definedNames>
  <calcPr fullCalcOnLoad="1"/>
</workbook>
</file>

<file path=xl/sharedStrings.xml><?xml version="1.0" encoding="utf-8"?>
<sst xmlns="http://schemas.openxmlformats.org/spreadsheetml/2006/main" count="923" uniqueCount="318">
  <si>
    <t>Pořadí</t>
  </si>
  <si>
    <t>Posádka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</si>
  <si>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</si>
  <si>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</si>
  <si>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</si>
  <si>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</si>
  <si>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</si>
  <si>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</si>
  <si>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</si>
  <si>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</si>
  <si>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</si>
  <si>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</si>
  <si>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</si>
  <si>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</si>
  <si>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</si>
  <si>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</si>
  <si>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</si>
  <si>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</si>
  <si>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</si>
  <si>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</si>
  <si>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</si>
  <si>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KAPPA B</t>
  </si>
  <si>
    <t>RK Hodonín - 017</t>
  </si>
  <si>
    <t>Č. Vrbné</t>
  </si>
  <si>
    <t>Vrb</t>
  </si>
  <si>
    <t>HANACE rafters Čudly</t>
  </si>
  <si>
    <t>Jiskra HB junioři</t>
  </si>
  <si>
    <t>Lipno</t>
  </si>
  <si>
    <t>RUSEK TOMÁŠ
HNILICA MICHAL
TEJMAR TOMÁŠ
MACH TADEÁŠ</t>
  </si>
  <si>
    <t>82
82
83
83</t>
  </si>
  <si>
    <t>Zatím B</t>
  </si>
  <si>
    <t>RK Troja - Čoro</t>
  </si>
  <si>
    <t>133
126</t>
  </si>
  <si>
    <t>Sázava</t>
  </si>
  <si>
    <t>3.</t>
  </si>
  <si>
    <t>113
132
205</t>
  </si>
  <si>
    <t>HANACE rafters REJNOCI</t>
  </si>
  <si>
    <t>113
205</t>
  </si>
  <si>
    <t>HRT Veterán</t>
  </si>
  <si>
    <t>Zatím B veterán</t>
  </si>
  <si>
    <t>113
132
180</t>
  </si>
  <si>
    <t>Sáz</t>
  </si>
  <si>
    <t>6</t>
  </si>
  <si>
    <t>KAPPA</t>
  </si>
  <si>
    <t xml:space="preserve">KUDĚJ VIKTOR
OTRUBA LUKÁŠ
FIALA MICHAL
HÁJEK FILIP </t>
  </si>
  <si>
    <t>63
64
62
68</t>
  </si>
  <si>
    <t>TRITON</t>
  </si>
  <si>
    <t>Katamarán X.K.</t>
  </si>
  <si>
    <t>54
71
83
55</t>
  </si>
  <si>
    <t>Katamarán V.K.</t>
  </si>
  <si>
    <t xml:space="preserve">BARTOŠ JIŘÍ
BARTOŠ VÍT
BRZOBOHATÝ DAVID
HOUSA ALEŠ </t>
  </si>
  <si>
    <t>75
79
79
78</t>
  </si>
  <si>
    <t>Katamarán P.K.</t>
  </si>
  <si>
    <t>KMOŠŤÁK SVATOMÍR
ŠPAČEK JIŘÍ
HADARIČ CTIBOR
DUŠÁTKO FRANTIŠEK</t>
  </si>
  <si>
    <t>50
74
73
73</t>
  </si>
  <si>
    <t>RK TROJA VETERAN</t>
  </si>
  <si>
    <t>Kamenice</t>
  </si>
  <si>
    <t xml:space="preserve">HANACE rafters A </t>
  </si>
  <si>
    <t>PRSI team</t>
  </si>
  <si>
    <t>50
178</t>
  </si>
  <si>
    <t>TR HIKO</t>
  </si>
  <si>
    <t xml:space="preserve"> TR Rafting Morava</t>
  </si>
  <si>
    <t>73
83
81
74</t>
  </si>
  <si>
    <t>RK Troja - A</t>
  </si>
  <si>
    <t>PANDEROS</t>
  </si>
  <si>
    <t>HRT TEAM</t>
  </si>
  <si>
    <t>Jiskra H. Brod</t>
  </si>
  <si>
    <t>RK Letohrad muži</t>
  </si>
  <si>
    <t>222
147</t>
  </si>
  <si>
    <t xml:space="preserve">Kaplice A </t>
  </si>
  <si>
    <t>KŘIVÁNEK TOMÁŠ
BLUMA MICHAL
MATĚJKA ROMAN
MRÁZ PAVEL</t>
  </si>
  <si>
    <t>66
70
73
76</t>
  </si>
  <si>
    <t>REGULUS</t>
  </si>
  <si>
    <t>113
132</t>
  </si>
  <si>
    <t>MB team 2</t>
  </si>
  <si>
    <t>DUŠEK VLADIMÍR
KAŠPAR JAROSLAV
POLÍVKA KAREL
BERGMAN VLADIMÍR</t>
  </si>
  <si>
    <t>57
56
45
58</t>
  </si>
  <si>
    <t>JEŽEK TEAM</t>
  </si>
  <si>
    <t>XX
66
XX
80</t>
  </si>
  <si>
    <t xml:space="preserve">WWS CLUB </t>
  </si>
  <si>
    <t>Manager team</t>
  </si>
  <si>
    <t>96
94
96
95</t>
  </si>
  <si>
    <t>Polpur Turnov</t>
  </si>
  <si>
    <t>71
81
68
85</t>
  </si>
  <si>
    <t>RK Troja</t>
  </si>
  <si>
    <t>88
90
94
87</t>
  </si>
  <si>
    <t>PÁŠA JIŘÍ
JEŽEK TOMÁŠ
SEHNAL ŠTĚPÁN
TOMEK LUKÁŠ</t>
  </si>
  <si>
    <t>HNULÍK MICHAL
VONDRÁČEK VÍT
ŠTĚPÁNEK VOJTĚCH
HAVLÍČEK ONDŘEJ
ČERNÝ MICHAL</t>
  </si>
  <si>
    <t>88
90
90
88
90</t>
  </si>
  <si>
    <t>Jiskra HB B</t>
  </si>
  <si>
    <t>HAVLÍČEK ONDŘEJ
VONDRÁČEK VOJTĚCH
MÁRA PETR
ŽÁK PETR</t>
  </si>
  <si>
    <t>88
96
94
95</t>
  </si>
  <si>
    <t>MB team</t>
  </si>
  <si>
    <t>GEOPLAN RAFT KLUB
Hradec Králové A</t>
  </si>
  <si>
    <t>ŠEMBERA JIŘÍ
VLČEK JAN
SAIKO TOMÁŠ
CHRENKA VOJTĚCH
JANOŠEK RADEK
KREJČÍ MARTIN</t>
  </si>
  <si>
    <t>91
91
86
91
91
95</t>
  </si>
  <si>
    <t>KOLMAN FILIP
TREFNÁ HANA
ŠLOCAR JAN
TREFNÝ JIŘÍ
DUFEK PAVEL</t>
  </si>
  <si>
    <t>73
74
85
82
80</t>
  </si>
  <si>
    <t>PROKS ZDENĚK
KREJČÍ JINDŘICH
LÁCHA ONDRA
HÁJEK STANISLAV
HÁJKOVÁ JARKA</t>
  </si>
  <si>
    <t>ZDOBINSKÝ DALIBOR
TABAČÍK SLAVOMÍR
VLASÁK MICHAL
SUCHÁNEK MARTIN
SVOBODOVÁ EVA
DANĚK JAN</t>
  </si>
  <si>
    <t>78
65
71
79
72
65</t>
  </si>
  <si>
    <t>RK RaK Timuři</t>
  </si>
  <si>
    <t>RULF JAN
HÁJEK JAN
PETRÁŠEK DAVID
HÁJKOVÁ DRAHOMÍRA</t>
  </si>
  <si>
    <t>75
74
75
78</t>
  </si>
  <si>
    <t>62
63
43
87</t>
  </si>
  <si>
    <t>H2O Jeseník</t>
  </si>
  <si>
    <t>RADĚJ ALEŠ
POSPÍŠIL MOJMÍR
SEDLÁČEK MARTIN
ŠPAČEK MILOŠ</t>
  </si>
  <si>
    <t>72
55
83
74</t>
  </si>
  <si>
    <t>TR OMEGA</t>
  </si>
  <si>
    <t>Kočičky RK Letohrad</t>
  </si>
  <si>
    <t>222
147
050</t>
  </si>
  <si>
    <t xml:space="preserve">TR juniorky </t>
  </si>
  <si>
    <t>Spitfire</t>
  </si>
  <si>
    <t>TR masters</t>
  </si>
  <si>
    <t>WWS PRAHA</t>
  </si>
  <si>
    <t>MATĚJKA ROMAN
BLUMA MICHAL
SVĚTLÍK ZDENĚK
KŘIVÁNEK TOMÁŠ</t>
  </si>
  <si>
    <t>73
70
63
66</t>
  </si>
  <si>
    <t>166
126</t>
  </si>
  <si>
    <t>Triton 2</t>
  </si>
  <si>
    <t>NETOPIL ZBYNĚK
VRBA JIŘÍ
BOZDĚCH ZDENĚK
HAJSKÝ STANISLAV
ŠŤASTNÝ JAN
HRIC MICHAL</t>
  </si>
  <si>
    <t>60
66
70
69
70
73</t>
  </si>
  <si>
    <t>RK Hodonín Veterán</t>
  </si>
  <si>
    <t>64
62
64
64</t>
  </si>
  <si>
    <t>RK Hodonín junior</t>
  </si>
  <si>
    <t>RK Hodonín junior II</t>
  </si>
  <si>
    <t>BĚŤÁK DANIEL
PECHÁČEK FILIP
KYLAR ALEŠ
KREJČÍ MARTIN</t>
  </si>
  <si>
    <t>97
96
95
95</t>
  </si>
  <si>
    <t>BĚŤÁK DANIEL
PECHÁČEK FILIP
MAREK JAN
KYLAR ALEŠ</t>
  </si>
  <si>
    <t>97
96
98
97</t>
  </si>
  <si>
    <t>Kaplice draci</t>
  </si>
  <si>
    <t>Labe</t>
  </si>
  <si>
    <t>Roudnice</t>
  </si>
  <si>
    <t>Vír</t>
  </si>
  <si>
    <t>TR juniorky</t>
  </si>
  <si>
    <t>178
126</t>
  </si>
  <si>
    <t>Kaplice dračice</t>
  </si>
  <si>
    <t>MB Bohouš a jeho parta</t>
  </si>
  <si>
    <t>50
174</t>
  </si>
  <si>
    <t>RK Hodonín Zralé víno</t>
  </si>
  <si>
    <t>JANOŠEK RADOMIL
TOKOŠ ROMAN
MATUŠKA JIŘÍ
MATUŠKOVÁ PAVLÍNA</t>
  </si>
  <si>
    <t>62
66
71
70</t>
  </si>
  <si>
    <t>TR JUNIOR</t>
  </si>
  <si>
    <t>BERÁNKOVÁ BARBORA
KUČEROVÁ VERONIKA
BERÁNKOVÁ KATEŘINA 
VÍTOVCOVÁ NATÁLIE 
PRUHEROVÁ BETKA</t>
  </si>
  <si>
    <t>92
99
96
95
96</t>
  </si>
  <si>
    <t>PROKS JAKUB
PRAŽAN MILAN
PÁŠA JIŘÍ
TOMEK LUKÁŠ
SEHNAL ŠTĚPÁN
JEŽEK TOMÁŠ</t>
  </si>
  <si>
    <t>84
81
78
84
85
73</t>
  </si>
  <si>
    <t>IRAIN JIŘÍ
ZNAMENÁČEK MILAN
ŠANTORA JAN
ŠVADLENA VÁCLAV
PANENKA ONDŘEJ
MORNŠTEJN ROMAN</t>
  </si>
  <si>
    <t>81
71
83
85
80
85</t>
  </si>
  <si>
    <t xml:space="preserve">60
66
70
</t>
  </si>
  <si>
    <t>155
178
126</t>
  </si>
  <si>
    <t>VONDRÁČEK VOJTĚCH
ČERNÝ MICHAL
PROKOP JAN
ŽÁK PETR
HAVLÍČEK JIŘÍ</t>
  </si>
  <si>
    <t>KARAFIÁT JOSEF
GRYC TOMÁŠ
TOMEK PETR
DOLEŽAL MAREK</t>
  </si>
  <si>
    <t>Fortuna Kolín All Stars</t>
  </si>
  <si>
    <t>VLČEK JAN
SAIKO TOMÁŠ
CHRENKA VOJTĚCH
PŘIKRYL VOJTĚCH</t>
  </si>
  <si>
    <t>91
86
91
95</t>
  </si>
  <si>
    <t>Traged</t>
  </si>
  <si>
    <t>KLAUSNER FILIP
TUČEK MILAN
KEDRŠT JAN
REISCHIG JIŘÍ</t>
  </si>
  <si>
    <t>77
48
49
76</t>
  </si>
  <si>
    <t>54
55
67
75</t>
  </si>
  <si>
    <t>Manager team B 2</t>
  </si>
  <si>
    <t>Hanace rafters Zničehonic</t>
  </si>
  <si>
    <t>178
155</t>
  </si>
  <si>
    <t>KOCEK JAROSLAV
VALENTA JAN
ČINČERA JIŘÍ
TAJER MICHAL
KEŠNER IGOR</t>
  </si>
  <si>
    <t>KNOSEL WALTER
MUSIL FILIP
FILIP MILOSLAV
FARA TOMÁŠ
BENEDA MICHAL
RIBOLA JIRKA</t>
  </si>
  <si>
    <t>78
92
88
88
88
87</t>
  </si>
  <si>
    <t>Tunel Team-PRRŠ</t>
  </si>
  <si>
    <t>ROSULEK VÍT
ŠENK PETR
PROŠEK PAVEL
ROSULEK LUKÁŠ</t>
  </si>
  <si>
    <t>77
69
77
75</t>
  </si>
  <si>
    <t>Kam</t>
  </si>
  <si>
    <t>Roud</t>
  </si>
  <si>
    <t>HAJSKÝ STANISLAV
VRBA JIŘÍ
BOZDĚCH ZDENĚK
KASAL TOMÁŠ</t>
  </si>
  <si>
    <t>PROKS ZDENĚK
HÁJEK STANISLAV
POLÁK LIBOR
RŮŽIČKA VÁCLAV</t>
  </si>
  <si>
    <t>4.</t>
  </si>
  <si>
    <t>DANĚK ALEŠ
ŠŤASTNÝ JAN
HAVLÍČEK JAN
ROLENC ONDŘEJ
PINKAVA ONDŘEJ</t>
  </si>
  <si>
    <t>79
70
77
91
77</t>
  </si>
  <si>
    <t>HRIC MICHAL
KABRHEL VÁCLAV
LISICKÝ DAVID
HRIC VÍTEZSLAV
POSPÍŠIL JAROSLAV</t>
  </si>
  <si>
    <t>PEŠKA LIBOR
ZDRÁHAL JAN
CUC MICHAL
HALEŠ ANTONÍN 
NOVÁK MARTIN
PAVLÍK RADEK</t>
  </si>
  <si>
    <t>87
85
77
92
91
92</t>
  </si>
  <si>
    <t>JANOŠEK RADEK
MARTINKA ANTONÍN
MARTINKA TOMÁŠ
BLANÁŘ JINDŘICH
CHRENKA VOJTĚCH</t>
  </si>
  <si>
    <t>91
93
93
93
91</t>
  </si>
  <si>
    <t>JEŽEK TEAM II</t>
  </si>
  <si>
    <t>KRECHLER MIROSLAV                 TOMEK PETR                   ŠIMÁNEK ROBERT           BENHÁK JIŘÍ</t>
  </si>
  <si>
    <t>52  68  73  56</t>
  </si>
  <si>
    <t>URBAN VÁCLAV
LERNER LUDĚK
ŠROGL MICHAL
KLIMENT DAVID 
POLÁK LIBOR</t>
  </si>
  <si>
    <t>53
60
72
78
67</t>
  </si>
  <si>
    <t>PECHÁČEK FILIP
BĚŤÁK DAN
KYLAR ALEŠ
KREJČÍ MARTIN
MAREK JAN</t>
  </si>
  <si>
    <t>96
97
97
95
98</t>
  </si>
  <si>
    <t>RK TROJA veterán</t>
  </si>
  <si>
    <t>SVĚTLÍK ZDENĚK
UHLÍŘ ZDENĚK
PÁŠA JIŘÍ
HORNÍK ZDENĚK
RŮŽIČKA VÁCLAV</t>
  </si>
  <si>
    <t>63
78
78
79
75</t>
  </si>
  <si>
    <t>BAUEROVÁ LENKA
SOSVOROVÁ LUCIE
BERÁNKOVÁ BARBORA 
MARKOVÁ EVA
MULAČOVÁ MARTA
HAJZLEROVÁ PETRA</t>
  </si>
  <si>
    <t>84
84
92
88
86
82</t>
  </si>
  <si>
    <t>PROCHÁZKOVÁ PAVLA
KAŇKOVSKÁ HANA
KRATOCHVÍLOVÁ MICHAELA 
VALTROVÁ ZUZANA
VACÍKOVÁ KATEŘINA</t>
  </si>
  <si>
    <t>85
88
75
86
83</t>
  </si>
  <si>
    <t>SCHNEIDEROVÁ LUCIE
HALAŠKOVÁ PETRA
BLANAŘOVÁ MARTINA
VALÍKOVÁ RADKA
HAJZLEROVÁ PETRA
MRŮZKOVÁ MÍŠA</t>
  </si>
  <si>
    <t>88
74
91
91
82
79</t>
  </si>
  <si>
    <t>JEŽEK TEAM OLDIES</t>
  </si>
  <si>
    <t>URBAN VÁCLAV
LERNER LUDĚK
ŠROGL MICHAL
ZNAMENÁČEK MILAN
IRAIN JIŘÍ
RŮŽIČKA VÁCLAV</t>
  </si>
  <si>
    <t>53
60
72
71
55
75</t>
  </si>
  <si>
    <t>KAČENKA JIŘÍ
ŠLESINGR MICHAEL
VAŘEKA JAN
PIPEK JAN
MORAVEC JAKUB
HRDLIČKA NORBERT</t>
  </si>
  <si>
    <t>99
00
96
98
99
00</t>
  </si>
  <si>
    <t>V.O.R. LETŚ GO</t>
  </si>
  <si>
    <t>HŘIBA ŠTĚPÁN
MATUŠKA DAVID
VAŠULKA LUKÁŠ
DUBŠÍK KRYŠTOF
HROMEK TOMÁŠ</t>
  </si>
  <si>
    <t>92
01
98
00
01</t>
  </si>
  <si>
    <t>V.O.R. Piraně Pohořeli</t>
  </si>
  <si>
    <t>HENEŠ JOSEF
TARABA JAN
KRATOCHVÍL ROMAN
FOLTÁN JAKUB</t>
  </si>
  <si>
    <t>95
95
95
97</t>
  </si>
  <si>
    <t>Kočičky RK Letohrad 2</t>
  </si>
  <si>
    <t>SCHNEIDEROVÁ LUCIE
HALAŠKOVÁ PETRA
BLANAŘOVÁ MARTINA
KOEHLEROVÁ RENATA</t>
  </si>
  <si>
    <t>88
74
91
75</t>
  </si>
  <si>
    <t>RK TROJA - Moro</t>
  </si>
  <si>
    <t>BAUEROVÁ LENKA
BERÁNKOVÁ BARBORA 
MARKOVÁ EVA
KLUGANOSTOVÁ MARTINA</t>
  </si>
  <si>
    <t>84
92
88</t>
  </si>
  <si>
    <t>ŘÍHOVÁ MICHALA
HAJZLEROVÁ PETRA
GREGROVÁ KRISTÝNA
HÁKOVÁ JITKA
TREFNÁ HANA
HODAČOVÁ MÍŠA</t>
  </si>
  <si>
    <t>??
82
84
80
74
80</t>
  </si>
  <si>
    <t>PRSI TEAM 2</t>
  </si>
  <si>
    <t>KLUGANOST VÍT
PANENKA ONDŘEJ
PECHÁČEK TOMÁŠ
PECHÁČEK MICHAL 
PAVÍK RADEK
RULF JAN</t>
  </si>
  <si>
    <t>77
80
74
76
80
75</t>
  </si>
  <si>
    <t>IRAIN JIŘÍ
PROCHÁZKA MARTIN
KYSELA FRANTIŠEK
ŠANTORA JAN
PIPEK JAN
KREJČÍ MARTIN</t>
  </si>
  <si>
    <t>55
78
80
83
98
95</t>
  </si>
  <si>
    <t>KUČEROVÁ VERONIKA
JANŮ PETR
FILIP MUSIL
KUNA JAN
TRESCHER JAN</t>
  </si>
  <si>
    <t>88
87
92
90
88</t>
  </si>
  <si>
    <t>CHEBÁCI</t>
  </si>
  <si>
    <t>DOLEJŠ PETR
Hanzová Petra
PROCHÁZKA PETR
BÖHM DAVID</t>
  </si>
  <si>
    <t>74
78
82
77</t>
  </si>
  <si>
    <t>4FUN</t>
  </si>
  <si>
    <t>HAVELKA DAVID
VILÍM JAN
TRNKA DAVID
KRULIŠ JIŘÍ</t>
  </si>
  <si>
    <t>87
87
81
84</t>
  </si>
  <si>
    <t>BLANAŘOVÁ JINDRA
BURYOVÁ JARMILA
VOJÁČKOVÁ ANNA
RAŠKA VLADIMÍR
MOTYČKA JOSEF</t>
  </si>
  <si>
    <t>HÁJEK MARTIN
SVAČINA PAVEL
SVAČINA PETR
HÁJEK STANISLAV
RŮŽIČKA VÁCLAV</t>
  </si>
  <si>
    <t xml:space="preserve">64
73
73
55
75 </t>
  </si>
  <si>
    <t>PANENKA PETR
KEDRŠT JAN
TUČEK MILAN
PRAUSE ALEŠ
PANENKOVÁ ALENA
LAGNEROVÁ JANA</t>
  </si>
  <si>
    <t>47
49
48
54
52
48</t>
  </si>
  <si>
    <t>Hastrman</t>
  </si>
  <si>
    <t>KOCEK JAROSLAV
VALENTA JAN
ČINČERA JIŘÍ
ČINČERA PAVEL</t>
  </si>
  <si>
    <t>62
63
43
69</t>
  </si>
  <si>
    <t>ŠEBKOVÁ KATEŘINA
MALOVCOVÁ ZUZANA
NĚMCOVÁ DOMINIKA
KUKOLÍKOVÁ PAVLA
MARKOVÁ ANNA</t>
  </si>
  <si>
    <t>01
05
00
02
03</t>
  </si>
  <si>
    <t>ČERMÁKOVÁ VERONIKA
PATLEJCHOVÁ TEREZA
GRZNÁROVÁ MAGDALÉNA
NAVRÁTILOVÁ NATÁLIE
ŠEDOVÁ MÍŠA</t>
  </si>
  <si>
    <t>99
00
96
01
98</t>
  </si>
  <si>
    <t>RK Letohrad
LET-KY</t>
  </si>
  <si>
    <t>SVOBODA ADAM
MACÁŠEK TOMÁŠ
PAVLÍK RADEK
MUSIL FILIP
MEDŘICKÝ LUDVÍK
PEXA JAN</t>
  </si>
  <si>
    <t>94
92
92
92
92
95</t>
  </si>
  <si>
    <t>RK Letohrad
LET-GUN</t>
  </si>
  <si>
    <t>RK Letohrad
LET-CI</t>
  </si>
  <si>
    <t>RK Letohrad
LETOUNI</t>
  </si>
  <si>
    <t>V.O.R. Vlastní cestou</t>
  </si>
  <si>
    <t>HRDLIČKA NORBERT
MORAVEC JAKUB
BŘÍZOVÁ KAMILA
HRDLIČKOVÁ CECÍLIE</t>
  </si>
  <si>
    <t>00
99
01
02</t>
  </si>
  <si>
    <t>PUTZER HYNEK
ŠEBEK STANISLAV
BŘÍŽEK MATYÁŠ
PASTIER DENIS
MARKOVÁ DANA</t>
  </si>
  <si>
    <t>03
99
03
01
03</t>
  </si>
  <si>
    <t>ŘÍHOVÁ MICHALA
HAJZLEROVÁ PETRA
LERNEROVÁ TERKA
HÁKOVÁ JITKA</t>
  </si>
  <si>
    <t>79
82
84
80</t>
  </si>
  <si>
    <t>SVOBODA ADAM
PEXA JAN
PAVLÍK RADEK
MEDŘICKÝ LUDVÍK</t>
  </si>
  <si>
    <t>94
95
92
92</t>
  </si>
  <si>
    <t>HÁJEK MARTIN
SVAČINA PAVEL
SVAČINA PETR
VÁVRA JAN
RŮŽIČKA VÁCLAV</t>
  </si>
  <si>
    <t>64
73
73
76
75</t>
  </si>
  <si>
    <t>KYSELA FRANTIŠEK
PROCHÁZKA MARTIN
IRAIN JIŘÍ
BENEDA MICHAL
KAČENA JIŘÍ
KREJČÍ MARTIN</t>
  </si>
  <si>
    <t>80
78
55
88
96
95</t>
  </si>
  <si>
    <t>PANENKA PETR
KEDRŠT JAN
TUČEK MILAN
PRAUSE ALEŠ
LAGNEROVÁ JANA</t>
  </si>
  <si>
    <t>47
49
48
54
59</t>
  </si>
  <si>
    <t>Kaplice ZZZ</t>
  </si>
  <si>
    <t>TRESCHER JAN
JIRÁŇ JOSEF
KOVAŘÍK PETR
ČÁP RÍŠA</t>
  </si>
  <si>
    <t>88
88
84
81</t>
  </si>
  <si>
    <t>PUTZER PETR
PUTZER PAVEL
BOČEK ZDENĚK
VEBER JAN 
BAUEROVÁ LENKA
MUSIL FILIP</t>
  </si>
  <si>
    <t>66
67
75
71
84
..</t>
  </si>
  <si>
    <t>VONDRÁČEK VOJTĚCH
ZACH KRYŠTOF
ŽÁK PETR
VELÍNSKÝ JIŘÍ</t>
  </si>
  <si>
    <t>96
92
95
89</t>
  </si>
  <si>
    <t>Hodonín muži</t>
  </si>
  <si>
    <t>JANOŠEK RADEK
VAŠULKA LUKÁŠ
PŘIKRYL VOJTĚCH
MATUŠKA DAVID</t>
  </si>
  <si>
    <t>91
96
96
96
98</t>
  </si>
  <si>
    <t>RK Letohrad LET-CI</t>
  </si>
  <si>
    <t>RK Letohrad
LETOUNI 2</t>
  </si>
  <si>
    <t>MORAVEC JAKUB
ŠLESINGER MICHAEL
STEJSKALOVÁ VERONIKA
URBANOVÁ ADÉLA
HRDLIČKOVÁ CECÍLIE
KOCLÍŘOVÁ ADÉLA</t>
  </si>
  <si>
    <t>99
00
99
98
02
98</t>
  </si>
  <si>
    <t>FOLK JAN
NAVRÁTIL PATRIK
KŮRKA MATĚJ
BOHUSLAV MAREK
KOCIÁN DOMINIK</t>
  </si>
  <si>
    <t>99
99
98
01
98</t>
  </si>
  <si>
    <t>MARTINKA ANTONÍN
MARTINKA TOMÁŠ
BLANÁŘ JINDŘICH 
PŘIKRYL VOJTĚCH
PAVLÍK RADEK</t>
  </si>
  <si>
    <t>93
93
93
95
92</t>
  </si>
  <si>
    <t>VONDRÁČEK VOJTĚCH
HAVLÍČEK JIŘÍ
ŽÁK PETR
PROKOP JAN
ČERNÝ MICHAL
VAŘEKA JAN</t>
  </si>
  <si>
    <t>96
95
95
96
96
96</t>
  </si>
  <si>
    <t>109
155</t>
  </si>
  <si>
    <t>PLACHTOVÁ ALEXANDRA
GREGROVÁ KRISTYNA
ŠUTTOVÁ ZITA
PÁRTLOVÁ ANDREA
POSPÍŠILOVÁ JITKA</t>
  </si>
  <si>
    <t>98
84
78
84
89</t>
  </si>
  <si>
    <t>KUČEROVÁ VERONIKA
BERÁNKOVÁ KATEŘINA 
VÍTOVCOVÁ NATÁLIE 
PRUHEROVÁ BETKA</t>
  </si>
  <si>
    <t>91
92
91
93</t>
  </si>
  <si>
    <t>Kočičky Veteránky</t>
  </si>
  <si>
    <t>222
126</t>
  </si>
  <si>
    <t>BINAROVÁ LUCIE
HALAŠKOVÁ PETRA
LAGNEROVÁ JANA
PANENKOVÁ ALENA</t>
  </si>
  <si>
    <t>75
74
75
52</t>
  </si>
  <si>
    <t>IRAIN JIŘÍ
PANENKA ONDŘEJ
ŠANTORA JAN
DAVID JIRKA
ZDRÁHAL JAN
ŠVADLENA VÁCLAV</t>
  </si>
  <si>
    <t>81
80
83
85
85
85</t>
  </si>
  <si>
    <t>JAROLÍMEK OTTA
VÁLEK JIŘÍ
MATĚJEC JIŘÍ
HORDLER OTA
KOZDERKA PAVEL</t>
  </si>
  <si>
    <t>ŠTOCHL JAKUB
SÝKORA JAN
HUCL RADIM
SÝKORA ONDŘEJ
KLUGANOST VÍT
PECHÁČEK MICHAL</t>
  </si>
  <si>
    <t>78
75
74
78
77
76</t>
  </si>
  <si>
    <t>80
78
55
80</t>
  </si>
  <si>
    <t>FOLTYSOVÁ DENISA
SMETÁNKOVÁ KLÁRA
SOVÁKOVÁ LENKA
LIGURSKÁ BLANKA 
FOLTÝSOVÁ SABINA
DUŠKOVÁ KATEŘINA</t>
  </si>
  <si>
    <t>93
00
93
94
96
98</t>
  </si>
  <si>
    <t>URBANOVÁ ADÉLA
LANGROVÁ BARBORA
BŘÍZOVÁ KAMILA
HRDLIČKOVÁ CECÍLIE
KOCLÍŘOVÁ ADÉLA</t>
  </si>
  <si>
    <t>98
96
01
02
98</t>
  </si>
  <si>
    <t>RK Hodonín Junior</t>
  </si>
  <si>
    <t>00
98
01
00</t>
  </si>
  <si>
    <t>DUBŠÍK KRYŠTOF
ŠEDOVÁ MICHAELA
MATUSKA DAVID
PATLEJCHOVÁ TEREZA</t>
  </si>
  <si>
    <t>Kaplice veterán</t>
  </si>
  <si>
    <t>67
66
75
71</t>
  </si>
  <si>
    <t>PUTZER PAVEL
PUTZER PETR
BOČEK ZDENĚK
KREJČÍ JINDŘICH</t>
  </si>
  <si>
    <t>ČAPÁKOVÁ ELIŠKA
SMETÁNKOVÁ KLÁRA
SOVÁKOVÁ LENKA
LIGURSKÁ BLANKA 
FOLTÝSOVÁ DENISA
FOLTÝSOVÁ SABINA</t>
  </si>
  <si>
    <t>95
00
93
94
93
96</t>
  </si>
  <si>
    <t>RK Troja Matky B</t>
  </si>
  <si>
    <t>52
78
59
86</t>
  </si>
  <si>
    <t>PANENKOVÁ ALENA
KLUGANOSTOVÁ MARTINA
LAGNEROVÁ JANA
VANDASOVÁ LENKA</t>
  </si>
  <si>
    <t>IRAIN JIŘÍ
PANENKA ONDŘEJ
PROKS JAKUB
ZDRÁHAL JAN</t>
  </si>
  <si>
    <t>81
80
85
85</t>
  </si>
  <si>
    <t>PRSI TEAM 3</t>
  </si>
  <si>
    <t>KYSELA FRANTIŠEK
PROCHÁZKA MARTIN
IRAIN JIŘÍ
PANENKA ONDŘEJ
LERNEROVÁ TEREZA</t>
  </si>
  <si>
    <t>DUŠKOVÁ KATEŘINA
LIGURSKÁ BLANKA 
FOLTÝSOVÁ DENISA
FOLTÝSOVÁ SABINA</t>
  </si>
  <si>
    <t>98
94
93
96</t>
  </si>
  <si>
    <t>TR juniorky Roudnice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</si>
</sst>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</borders>
  <cellStyleXfs count="8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14" xfId="64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" fontId="8" fillId="0" borderId="19" xfId="64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166" fontId="8" fillId="0" borderId="20" xfId="0" applyNumberFormat="1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166" fontId="6" fillId="34" borderId="27" xfId="0" applyNumberFormat="1" applyFont="1" applyFill="1" applyBorder="1" applyAlignment="1">
      <alignment horizontal="center" vertical="center"/>
    </xf>
    <xf numFmtId="166" fontId="6" fillId="34" borderId="2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6" fontId="8" fillId="0" borderId="31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/>
    </xf>
    <xf numFmtId="166" fontId="6" fillId="34" borderId="33" xfId="0" applyNumberFormat="1" applyFont="1" applyFill="1" applyBorder="1" applyAlignment="1">
      <alignment horizontal="center" vertical="center"/>
    </xf>
    <xf numFmtId="166" fontId="6" fillId="34" borderId="34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49" fontId="8" fillId="36" borderId="14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 vertical="center"/>
    </xf>
    <xf numFmtId="49" fontId="8" fillId="37" borderId="14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 vertical="center"/>
    </xf>
    <xf numFmtId="166" fontId="6" fillId="34" borderId="44" xfId="0" applyNumberFormat="1" applyFont="1" applyFill="1" applyBorder="1" applyAlignment="1">
      <alignment horizontal="center" vertical="center"/>
    </xf>
    <xf numFmtId="166" fontId="8" fillId="0" borderId="45" xfId="0" applyNumberFormat="1" applyFont="1" applyFill="1" applyBorder="1" applyAlignment="1">
      <alignment horizontal="center" vertical="center"/>
    </xf>
    <xf numFmtId="1" fontId="8" fillId="0" borderId="21" xfId="64" applyNumberFormat="1" applyFont="1" applyFill="1" applyBorder="1" applyAlignment="1">
      <alignment horizontal="center" vertical="center" wrapText="1"/>
      <protection/>
    </xf>
    <xf numFmtId="0" fontId="8" fillId="0" borderId="45" xfId="0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165" fontId="7" fillId="38" borderId="46" xfId="0" applyNumberFormat="1" applyFont="1" applyFill="1" applyBorder="1" applyAlignment="1">
      <alignment horizontal="center" vertical="center"/>
    </xf>
    <xf numFmtId="166" fontId="6" fillId="38" borderId="46" xfId="0" applyNumberFormat="1" applyFont="1" applyFill="1" applyBorder="1" applyAlignment="1">
      <alignment horizontal="center" vertical="center"/>
    </xf>
    <xf numFmtId="1" fontId="17" fillId="38" borderId="46" xfId="0" applyNumberFormat="1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166" fontId="21" fillId="38" borderId="46" xfId="0" applyNumberFormat="1" applyFont="1" applyFill="1" applyBorder="1" applyAlignment="1">
      <alignment horizontal="center" vertical="center"/>
    </xf>
    <xf numFmtId="0" fontId="6" fillId="39" borderId="46" xfId="0" applyFont="1" applyFill="1" applyBorder="1" applyAlignment="1">
      <alignment horizontal="center" vertical="center"/>
    </xf>
    <xf numFmtId="165" fontId="7" fillId="39" borderId="46" xfId="0" applyNumberFormat="1" applyFont="1" applyFill="1" applyBorder="1" applyAlignment="1">
      <alignment horizontal="center" vertical="center"/>
    </xf>
    <xf numFmtId="166" fontId="6" fillId="39" borderId="46" xfId="0" applyNumberFormat="1" applyFont="1" applyFill="1" applyBorder="1" applyAlignment="1">
      <alignment horizontal="center" vertical="center"/>
    </xf>
    <xf numFmtId="1" fontId="17" fillId="39" borderId="46" xfId="0" applyNumberFormat="1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166" fontId="21" fillId="39" borderId="46" xfId="0" applyNumberFormat="1" applyFont="1" applyFill="1" applyBorder="1" applyAlignment="1">
      <alignment horizontal="center" vertical="center"/>
    </xf>
    <xf numFmtId="0" fontId="6" fillId="40" borderId="46" xfId="0" applyFont="1" applyFill="1" applyBorder="1" applyAlignment="1">
      <alignment horizontal="center" vertical="center"/>
    </xf>
    <xf numFmtId="165" fontId="7" fillId="40" borderId="46" xfId="0" applyNumberFormat="1" applyFont="1" applyFill="1" applyBorder="1" applyAlignment="1">
      <alignment horizontal="center" vertical="center"/>
    </xf>
    <xf numFmtId="166" fontId="6" fillId="40" borderId="46" xfId="0" applyNumberFormat="1" applyFont="1" applyFill="1" applyBorder="1" applyAlignment="1">
      <alignment horizontal="center" vertical="center"/>
    </xf>
    <xf numFmtId="1" fontId="17" fillId="40" borderId="46" xfId="0" applyNumberFormat="1" applyFont="1" applyFill="1" applyBorder="1" applyAlignment="1">
      <alignment horizontal="center" vertical="center"/>
    </xf>
    <xf numFmtId="0" fontId="17" fillId="40" borderId="46" xfId="0" applyFont="1" applyFill="1" applyBorder="1" applyAlignment="1">
      <alignment horizontal="center" vertical="center"/>
    </xf>
    <xf numFmtId="166" fontId="21" fillId="40" borderId="46" xfId="0" applyNumberFormat="1" applyFont="1" applyFill="1" applyBorder="1" applyAlignment="1">
      <alignment horizontal="center" vertical="center"/>
    </xf>
    <xf numFmtId="165" fontId="6" fillId="40" borderId="46" xfId="0" applyNumberFormat="1" applyFont="1" applyFill="1" applyBorder="1" applyAlignment="1">
      <alignment horizontal="center" vertical="center"/>
    </xf>
    <xf numFmtId="49" fontId="8" fillId="41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49" fontId="8" fillId="41" borderId="21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9" fontId="8" fillId="43" borderId="21" xfId="0" applyNumberFormat="1" applyFont="1" applyFill="1" applyBorder="1" applyAlignment="1">
      <alignment horizontal="center" vertical="center"/>
    </xf>
    <xf numFmtId="49" fontId="8" fillId="37" borderId="19" xfId="0" applyNumberFormat="1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49" fontId="8" fillId="41" borderId="19" xfId="0" applyNumberFormat="1" applyFont="1" applyFill="1" applyBorder="1" applyAlignment="1">
      <alignment horizontal="center" vertical="center"/>
    </xf>
    <xf numFmtId="49" fontId="8" fillId="43" borderId="14" xfId="0" applyNumberFormat="1" applyFont="1" applyFill="1" applyBorder="1" applyAlignment="1">
      <alignment horizontal="center" vertical="center"/>
    </xf>
    <xf numFmtId="49" fontId="8" fillId="42" borderId="19" xfId="0" applyNumberFormat="1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4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STARTOVKA R4 KAMENICE 2004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56"/>
  <sheetViews>
    <sheetView tabSelected="1" zoomScaleSheetLayoutView="49" workbookViewId="0" topLeftCell="A1">
      <pane xSplit="6" ySplit="3" topLeftCell="L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55" customWidth="1"/>
    <col min="4" max="4" width="5.57421875" style="56" customWidth="1"/>
    <col min="5" max="5" width="19.8515625" style="57" customWidth="1"/>
    <col min="6" max="6" width="3.8515625" style="58" bestFit="1" customWidth="1"/>
    <col min="7" max="10" width="8.7109375" style="7" customWidth="1"/>
    <col min="11" max="16" width="8.421875" style="8" customWidth="1"/>
    <col min="17" max="17" width="8.421875" style="7" customWidth="1"/>
    <col min="18" max="20" width="8.7109375" style="7" customWidth="1"/>
    <col min="21" max="21" width="8.421875" style="7" customWidth="1"/>
    <col min="22" max="22" width="8.8515625" style="40" customWidth="1"/>
    <col min="23" max="23" width="7.8515625" style="9" customWidth="1"/>
    <col min="24" max="24" width="8.7109375" style="9" customWidth="1"/>
    <col min="25" max="25" width="7.7109375" style="9" customWidth="1"/>
    <col min="26" max="26" width="8.421875" style="32" bestFit="1" customWidth="1"/>
    <col min="27" max="27" width="8.7109375" style="32" customWidth="1"/>
    <col min="28" max="29" width="9.28125" style="43" customWidth="1"/>
    <col min="30" max="30" width="3.8515625" style="9" bestFit="1" customWidth="1"/>
    <col min="31" max="32" width="4.57421875" style="9" bestFit="1" customWidth="1"/>
    <col min="33" max="33" width="4.7109375" style="9" customWidth="1"/>
    <col min="34" max="34" width="5.421875" style="9" bestFit="1" customWidth="1"/>
    <col min="35" max="36" width="3.57421875" style="9" bestFit="1" customWidth="1"/>
    <col min="37" max="38" width="3.57421875" style="9" customWidth="1"/>
    <col min="39" max="39" width="5.421875" style="59" bestFit="1" customWidth="1"/>
    <col min="40" max="41" width="4.57421875" style="9" bestFit="1" customWidth="1"/>
    <col min="42" max="42" width="4.57421875" style="9" customWidth="1"/>
    <col min="43" max="43" width="4.7109375" style="9" bestFit="1" customWidth="1"/>
    <col min="44" max="44" width="4.7109375" style="9" customWidth="1"/>
    <col min="45" max="46" width="3.57421875" style="9" bestFit="1" customWidth="1"/>
    <col min="47" max="48" width="3.57421875" style="9" customWidth="1"/>
    <col min="49" max="49" width="5.421875" style="59" bestFit="1" customWidth="1"/>
    <col min="50" max="51" width="4.57421875" style="9" bestFit="1" customWidth="1"/>
    <col min="52" max="52" width="4.57421875" style="9" customWidth="1"/>
    <col min="53" max="53" width="4.7109375" style="9" bestFit="1" customWidth="1"/>
    <col min="54" max="54" width="4.7109375" style="9" customWidth="1"/>
    <col min="55" max="56" width="3.57421875" style="9" bestFit="1" customWidth="1"/>
    <col min="57" max="58" width="3.57421875" style="9" customWidth="1"/>
    <col min="59" max="59" width="5.421875" style="59" bestFit="1" customWidth="1"/>
    <col min="60" max="80" width="9.28125" style="43" customWidth="1"/>
    <col min="81" max="81" width="11.7109375" style="43" bestFit="1" customWidth="1"/>
    <col min="82" max="91" width="9.28125" style="43" customWidth="1"/>
    <col min="92" max="151" width="9.28125" style="31" customWidth="1"/>
    <col min="152" max="16384" width="9.140625" style="31" customWidth="1"/>
  </cols>
  <sheetData>
    <row r="1" spans="1:91" s="1" customFormat="1" ht="12.75">
      <c r="A1" s="3" t="s">
        <v>0</v>
      </c>
      <c r="B1" s="134" t="s">
        <v>20</v>
      </c>
      <c r="C1" s="134" t="s">
        <v>19</v>
      </c>
      <c r="D1" s="139" t="s">
        <v>18</v>
      </c>
      <c r="E1" s="134" t="s">
        <v>1</v>
      </c>
      <c r="F1" s="142" t="s">
        <v>13</v>
      </c>
      <c r="G1" s="34" t="s">
        <v>33</v>
      </c>
      <c r="H1" s="5" t="s">
        <v>56</v>
      </c>
      <c r="I1" s="5" t="s">
        <v>56</v>
      </c>
      <c r="J1" s="5" t="s">
        <v>130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23</v>
      </c>
      <c r="R1" s="5" t="s">
        <v>23</v>
      </c>
      <c r="S1" s="5" t="s">
        <v>27</v>
      </c>
      <c r="T1" s="93" t="s">
        <v>131</v>
      </c>
      <c r="U1" s="65" t="s">
        <v>131</v>
      </c>
      <c r="V1" s="16"/>
      <c r="W1" s="33" t="s">
        <v>7</v>
      </c>
      <c r="X1" s="34" t="s">
        <v>8</v>
      </c>
      <c r="Y1" s="35" t="s">
        <v>9</v>
      </c>
      <c r="Z1" s="61"/>
      <c r="AA1" s="11"/>
      <c r="AB1" s="16"/>
      <c r="AC1" s="16"/>
      <c r="AD1" s="145" t="s">
        <v>7</v>
      </c>
      <c r="AE1" s="145"/>
      <c r="AF1" s="145"/>
      <c r="AG1" s="145"/>
      <c r="AH1" s="145"/>
      <c r="AI1" s="145"/>
      <c r="AJ1" s="145"/>
      <c r="AK1" s="145"/>
      <c r="AL1" s="145"/>
      <c r="AM1" s="145"/>
      <c r="AN1" s="132" t="s">
        <v>8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3" t="s">
        <v>9</v>
      </c>
      <c r="AY1" s="133"/>
      <c r="AZ1" s="133"/>
      <c r="BA1" s="133"/>
      <c r="BB1" s="133"/>
      <c r="BC1" s="133"/>
      <c r="BD1" s="133"/>
      <c r="BE1" s="133"/>
      <c r="BF1" s="133"/>
      <c r="BG1" s="13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5"/>
      <c r="C2" s="137"/>
      <c r="D2" s="140"/>
      <c r="E2" s="137"/>
      <c r="F2" s="143"/>
      <c r="G2" s="13" t="s">
        <v>4</v>
      </c>
      <c r="H2" s="13" t="s">
        <v>4</v>
      </c>
      <c r="I2" s="85" t="s">
        <v>4</v>
      </c>
      <c r="J2" s="13" t="s">
        <v>4</v>
      </c>
      <c r="K2" s="2" t="s">
        <v>5</v>
      </c>
      <c r="L2" s="2" t="s">
        <v>6</v>
      </c>
      <c r="M2" s="64" t="s">
        <v>5</v>
      </c>
      <c r="N2" s="64" t="s">
        <v>6</v>
      </c>
      <c r="O2" s="2" t="s">
        <v>5</v>
      </c>
      <c r="P2" s="2" t="s">
        <v>6</v>
      </c>
      <c r="Q2" s="2" t="s">
        <v>5</v>
      </c>
      <c r="R2" s="2" t="s">
        <v>6</v>
      </c>
      <c r="S2" s="2" t="s">
        <v>4</v>
      </c>
      <c r="T2" s="94" t="s">
        <v>5</v>
      </c>
      <c r="U2" s="72" t="s">
        <v>6</v>
      </c>
      <c r="V2" s="16"/>
      <c r="W2" s="14" t="s">
        <v>10</v>
      </c>
      <c r="X2" s="13" t="s">
        <v>10</v>
      </c>
      <c r="Y2" s="18" t="s">
        <v>10</v>
      </c>
      <c r="Z2" s="62" t="s">
        <v>10</v>
      </c>
      <c r="AA2" s="11"/>
      <c r="AB2" s="16"/>
      <c r="AC2" s="16"/>
      <c r="AD2" s="107" t="s">
        <v>41</v>
      </c>
      <c r="AE2" s="107" t="s">
        <v>168</v>
      </c>
      <c r="AF2" s="107" t="s">
        <v>168</v>
      </c>
      <c r="AG2" s="107" t="s">
        <v>130</v>
      </c>
      <c r="AH2" s="107" t="s">
        <v>27</v>
      </c>
      <c r="AI2" s="107" t="s">
        <v>14</v>
      </c>
      <c r="AJ2" s="107" t="s">
        <v>15</v>
      </c>
      <c r="AK2" s="107" t="s">
        <v>34</v>
      </c>
      <c r="AL2" s="107" t="s">
        <v>172</v>
      </c>
      <c r="AM2" s="107" t="s">
        <v>10</v>
      </c>
      <c r="AN2" s="101" t="s">
        <v>17</v>
      </c>
      <c r="AO2" s="101" t="s">
        <v>17</v>
      </c>
      <c r="AP2" s="101" t="s">
        <v>16</v>
      </c>
      <c r="AQ2" s="101" t="s">
        <v>24</v>
      </c>
      <c r="AR2" s="101" t="s">
        <v>169</v>
      </c>
      <c r="AS2" s="101" t="s">
        <v>14</v>
      </c>
      <c r="AT2" s="101" t="s">
        <v>15</v>
      </c>
      <c r="AU2" s="101" t="s">
        <v>34</v>
      </c>
      <c r="AV2" s="101" t="s">
        <v>172</v>
      </c>
      <c r="AW2" s="101" t="s">
        <v>10</v>
      </c>
      <c r="AX2" s="113" t="s">
        <v>17</v>
      </c>
      <c r="AY2" s="113" t="s">
        <v>17</v>
      </c>
      <c r="AZ2" s="113" t="s">
        <v>16</v>
      </c>
      <c r="BA2" s="113" t="s">
        <v>24</v>
      </c>
      <c r="BB2" s="113" t="s">
        <v>169</v>
      </c>
      <c r="BC2" s="113" t="s">
        <v>14</v>
      </c>
      <c r="BD2" s="113" t="s">
        <v>15</v>
      </c>
      <c r="BE2" s="113" t="s">
        <v>34</v>
      </c>
      <c r="BF2" s="113" t="s">
        <v>172</v>
      </c>
      <c r="BG2" s="113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30" customFormat="1" ht="13.5" thickBot="1">
      <c r="A3" s="76"/>
      <c r="B3" s="136"/>
      <c r="C3" s="138"/>
      <c r="D3" s="141"/>
      <c r="E3" s="138"/>
      <c r="F3" s="144"/>
      <c r="G3" s="66">
        <v>42091</v>
      </c>
      <c r="H3" s="77">
        <v>42112</v>
      </c>
      <c r="I3" s="77">
        <v>42113</v>
      </c>
      <c r="J3" s="77">
        <v>42119</v>
      </c>
      <c r="K3" s="77">
        <v>42175</v>
      </c>
      <c r="L3" s="77">
        <v>42176</v>
      </c>
      <c r="M3" s="77">
        <v>42175</v>
      </c>
      <c r="N3" s="77">
        <v>42176</v>
      </c>
      <c r="O3" s="77">
        <v>42182</v>
      </c>
      <c r="P3" s="77">
        <v>42183</v>
      </c>
      <c r="Q3" s="77">
        <v>42231</v>
      </c>
      <c r="R3" s="77">
        <v>42232</v>
      </c>
      <c r="S3" s="77">
        <v>42238</v>
      </c>
      <c r="T3" s="95">
        <v>42259</v>
      </c>
      <c r="U3" s="78">
        <v>42260</v>
      </c>
      <c r="V3" s="36"/>
      <c r="W3" s="86"/>
      <c r="X3" s="37"/>
      <c r="Y3" s="87"/>
      <c r="Z3" s="62"/>
      <c r="AA3" s="32"/>
      <c r="AB3" s="36"/>
      <c r="AC3" s="36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02"/>
      <c r="AO3" s="102"/>
      <c r="AP3" s="102"/>
      <c r="AQ3" s="102"/>
      <c r="AR3" s="102"/>
      <c r="AS3" s="102"/>
      <c r="AT3" s="102"/>
      <c r="AU3" s="102"/>
      <c r="AV3" s="102"/>
      <c r="AW3" s="103"/>
      <c r="AX3" s="114"/>
      <c r="AY3" s="114"/>
      <c r="AZ3" s="114"/>
      <c r="BA3" s="114"/>
      <c r="BB3" s="114"/>
      <c r="BC3" s="114"/>
      <c r="BD3" s="114"/>
      <c r="BE3" s="114"/>
      <c r="BF3" s="114"/>
      <c r="BG3" s="115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81" ht="56.25">
      <c r="A4" s="19">
        <v>1</v>
      </c>
      <c r="B4" s="127" t="s">
        <v>11</v>
      </c>
      <c r="C4" s="38" t="s">
        <v>60</v>
      </c>
      <c r="D4" s="60">
        <v>109</v>
      </c>
      <c r="E4" s="39" t="s">
        <v>173</v>
      </c>
      <c r="F4" s="82" t="s">
        <v>174</v>
      </c>
      <c r="G4" s="128"/>
      <c r="H4" s="29">
        <v>316</v>
      </c>
      <c r="I4" s="29">
        <v>316</v>
      </c>
      <c r="J4" s="29">
        <v>400</v>
      </c>
      <c r="K4" s="20">
        <v>300</v>
      </c>
      <c r="L4" s="20">
        <v>158</v>
      </c>
      <c r="M4" s="20">
        <v>300</v>
      </c>
      <c r="N4" s="20">
        <v>200</v>
      </c>
      <c r="O4" s="20">
        <v>300</v>
      </c>
      <c r="P4" s="20">
        <v>200</v>
      </c>
      <c r="Q4" s="20">
        <v>264</v>
      </c>
      <c r="R4" s="20">
        <v>158</v>
      </c>
      <c r="S4" s="73">
        <v>352</v>
      </c>
      <c r="T4" s="73">
        <v>264</v>
      </c>
      <c r="U4" s="23">
        <v>176</v>
      </c>
      <c r="W4" s="41">
        <f aca="true" t="shared" si="0" ref="W4:W35">AM4</f>
        <v>1384</v>
      </c>
      <c r="X4" s="42">
        <f aca="true" t="shared" si="1" ref="X4:X35">AW4</f>
        <v>1164</v>
      </c>
      <c r="Y4" s="67">
        <f aca="true" t="shared" si="2" ref="Y4:Y35">BG4</f>
        <v>734</v>
      </c>
      <c r="Z4" s="69">
        <f aca="true" t="shared" si="3" ref="Z4:Z35">SUM(W4:Y4)</f>
        <v>3282</v>
      </c>
      <c r="AD4" s="110">
        <f aca="true" t="shared" si="4" ref="AD4:AD35">G4</f>
        <v>0</v>
      </c>
      <c r="AE4" s="110">
        <f aca="true" t="shared" si="5" ref="AE4:AE35">H4</f>
        <v>316</v>
      </c>
      <c r="AF4" s="110">
        <f aca="true" t="shared" si="6" ref="AF4:AF35">I4</f>
        <v>316</v>
      </c>
      <c r="AG4" s="110">
        <f aca="true" t="shared" si="7" ref="AG4:AG35">J4</f>
        <v>400</v>
      </c>
      <c r="AH4" s="110">
        <f aca="true" t="shared" si="8" ref="AH4:AH35">S4</f>
        <v>352</v>
      </c>
      <c r="AI4" s="111">
        <f aca="true" t="shared" si="9" ref="AI4:AI35">LARGE(AD4:AH4,1)</f>
        <v>400</v>
      </c>
      <c r="AJ4" s="111">
        <f aca="true" t="shared" si="10" ref="AJ4:AJ35">LARGE(AD4:AH4,2)</f>
        <v>352</v>
      </c>
      <c r="AK4" s="111">
        <f aca="true" t="shared" si="11" ref="AK4:AK35">LARGE(AD4:AH4,3)</f>
        <v>316</v>
      </c>
      <c r="AL4" s="111">
        <f aca="true" t="shared" si="12" ref="AL4:AL35">LARGE(AD4:AH4,4)</f>
        <v>316</v>
      </c>
      <c r="AM4" s="112">
        <f aca="true" t="shared" si="13" ref="AM4:AM35">SUM(AI4:AL4)</f>
        <v>1384</v>
      </c>
      <c r="AN4" s="104">
        <f aca="true" t="shared" si="14" ref="AN4:AN35">K4</f>
        <v>300</v>
      </c>
      <c r="AO4" s="104">
        <f aca="true" t="shared" si="15" ref="AO4:AO35">M4</f>
        <v>300</v>
      </c>
      <c r="AP4" s="104">
        <f aca="true" t="shared" si="16" ref="AP4:AP35">O4</f>
        <v>300</v>
      </c>
      <c r="AQ4" s="104">
        <f aca="true" t="shared" si="17" ref="AQ4:AQ35">Q4</f>
        <v>264</v>
      </c>
      <c r="AR4" s="104">
        <f aca="true" t="shared" si="18" ref="AR4:AR35">T4</f>
        <v>264</v>
      </c>
      <c r="AS4" s="105">
        <f aca="true" t="shared" si="19" ref="AS4:AS35">LARGE(AN4:AR4,1)</f>
        <v>300</v>
      </c>
      <c r="AT4" s="105">
        <f aca="true" t="shared" si="20" ref="AT4:AT35">LARGE(AN4:AR4,2)</f>
        <v>300</v>
      </c>
      <c r="AU4" s="105">
        <f aca="true" t="shared" si="21" ref="AU4:AU35">LARGE(AN4:AR4,3)</f>
        <v>300</v>
      </c>
      <c r="AV4" s="105">
        <f aca="true" t="shared" si="22" ref="AV4:AV35">LARGE(AN4:AR4,4)</f>
        <v>264</v>
      </c>
      <c r="AW4" s="106">
        <f aca="true" t="shared" si="23" ref="AW4:AW35">SUM(AS4:AV4)</f>
        <v>1164</v>
      </c>
      <c r="AX4" s="116">
        <f aca="true" t="shared" si="24" ref="AX4:AX35">L4</f>
        <v>158</v>
      </c>
      <c r="AY4" s="116">
        <f aca="true" t="shared" si="25" ref="AY4:AY35">N4</f>
        <v>200</v>
      </c>
      <c r="AZ4" s="116">
        <f aca="true" t="shared" si="26" ref="AZ4:AZ35">P4</f>
        <v>200</v>
      </c>
      <c r="BA4" s="116">
        <f aca="true" t="shared" si="27" ref="BA4:BA35">R4</f>
        <v>158</v>
      </c>
      <c r="BB4" s="116">
        <f aca="true" t="shared" si="28" ref="BB4:BB35">U4</f>
        <v>176</v>
      </c>
      <c r="BC4" s="117">
        <f aca="true" t="shared" si="29" ref="BC4:BC35">LARGE(AX4:BB4,1)</f>
        <v>200</v>
      </c>
      <c r="BD4" s="117">
        <f aca="true" t="shared" si="30" ref="BD4:BD35">LARGE(AX4:BB4,2)</f>
        <v>200</v>
      </c>
      <c r="BE4" s="117">
        <f aca="true" t="shared" si="31" ref="BE4:BE35">LARGE(AX4:BB4,3)</f>
        <v>176</v>
      </c>
      <c r="BF4" s="117">
        <f aca="true" t="shared" si="32" ref="BF4:BF35">LARGE(AX4:BB4,4)</f>
        <v>158</v>
      </c>
      <c r="BG4" s="118">
        <f aca="true" t="shared" si="33" ref="BG4:BG35">SUM(BC4:BF4)</f>
        <v>734</v>
      </c>
      <c r="CC4" s="44">
        <f aca="true" t="shared" si="34" ref="CC4:CC35">Z4</f>
        <v>3282</v>
      </c>
    </row>
    <row r="5" spans="1:81" ht="67.5">
      <c r="A5" s="15">
        <v>2</v>
      </c>
      <c r="B5" s="88" t="s">
        <v>42</v>
      </c>
      <c r="C5" s="45" t="s">
        <v>57</v>
      </c>
      <c r="D5" s="49">
        <v>178</v>
      </c>
      <c r="E5" s="46" t="s">
        <v>176</v>
      </c>
      <c r="F5" s="83" t="s">
        <v>177</v>
      </c>
      <c r="G5" s="122"/>
      <c r="H5" s="10">
        <v>400</v>
      </c>
      <c r="I5" s="10">
        <v>352</v>
      </c>
      <c r="J5" s="10">
        <v>316</v>
      </c>
      <c r="K5" s="6">
        <v>237</v>
      </c>
      <c r="L5" s="6">
        <v>176</v>
      </c>
      <c r="M5" s="6">
        <v>207</v>
      </c>
      <c r="N5" s="6">
        <v>144</v>
      </c>
      <c r="O5" s="6">
        <v>207</v>
      </c>
      <c r="P5" s="6">
        <v>126</v>
      </c>
      <c r="Q5" s="6">
        <v>207</v>
      </c>
      <c r="R5" s="6">
        <v>200</v>
      </c>
      <c r="S5" s="74">
        <v>400</v>
      </c>
      <c r="T5" s="74">
        <v>237</v>
      </c>
      <c r="U5" s="12">
        <v>200</v>
      </c>
      <c r="W5" s="47">
        <f t="shared" si="0"/>
        <v>1468</v>
      </c>
      <c r="X5" s="48">
        <f t="shared" si="1"/>
        <v>888</v>
      </c>
      <c r="Y5" s="68">
        <f t="shared" si="2"/>
        <v>720</v>
      </c>
      <c r="Z5" s="70">
        <f t="shared" si="3"/>
        <v>3076</v>
      </c>
      <c r="AD5" s="110">
        <f t="shared" si="4"/>
        <v>0</v>
      </c>
      <c r="AE5" s="110">
        <f t="shared" si="5"/>
        <v>400</v>
      </c>
      <c r="AF5" s="110">
        <f t="shared" si="6"/>
        <v>352</v>
      </c>
      <c r="AG5" s="110">
        <f t="shared" si="7"/>
        <v>316</v>
      </c>
      <c r="AH5" s="110">
        <f t="shared" si="8"/>
        <v>400</v>
      </c>
      <c r="AI5" s="111">
        <f t="shared" si="9"/>
        <v>400</v>
      </c>
      <c r="AJ5" s="111">
        <f t="shared" si="10"/>
        <v>400</v>
      </c>
      <c r="AK5" s="111">
        <f t="shared" si="11"/>
        <v>352</v>
      </c>
      <c r="AL5" s="111">
        <f t="shared" si="12"/>
        <v>316</v>
      </c>
      <c r="AM5" s="112">
        <f t="shared" si="13"/>
        <v>1468</v>
      </c>
      <c r="AN5" s="104">
        <f t="shared" si="14"/>
        <v>237</v>
      </c>
      <c r="AO5" s="104">
        <f t="shared" si="15"/>
        <v>207</v>
      </c>
      <c r="AP5" s="104">
        <f t="shared" si="16"/>
        <v>207</v>
      </c>
      <c r="AQ5" s="104">
        <f t="shared" si="17"/>
        <v>207</v>
      </c>
      <c r="AR5" s="104">
        <f t="shared" si="18"/>
        <v>237</v>
      </c>
      <c r="AS5" s="105">
        <f t="shared" si="19"/>
        <v>237</v>
      </c>
      <c r="AT5" s="105">
        <f t="shared" si="20"/>
        <v>237</v>
      </c>
      <c r="AU5" s="105">
        <f t="shared" si="21"/>
        <v>207</v>
      </c>
      <c r="AV5" s="105">
        <f t="shared" si="22"/>
        <v>207</v>
      </c>
      <c r="AW5" s="106">
        <f t="shared" si="23"/>
        <v>888</v>
      </c>
      <c r="AX5" s="116">
        <f t="shared" si="24"/>
        <v>176</v>
      </c>
      <c r="AY5" s="116">
        <f t="shared" si="25"/>
        <v>144</v>
      </c>
      <c r="AZ5" s="116">
        <f t="shared" si="26"/>
        <v>126</v>
      </c>
      <c r="BA5" s="116">
        <f t="shared" si="27"/>
        <v>200</v>
      </c>
      <c r="BB5" s="116">
        <f t="shared" si="28"/>
        <v>200</v>
      </c>
      <c r="BC5" s="117">
        <f t="shared" si="29"/>
        <v>200</v>
      </c>
      <c r="BD5" s="117">
        <f t="shared" si="30"/>
        <v>200</v>
      </c>
      <c r="BE5" s="117">
        <f t="shared" si="31"/>
        <v>176</v>
      </c>
      <c r="BF5" s="117">
        <f t="shared" si="32"/>
        <v>144</v>
      </c>
      <c r="BG5" s="118">
        <f t="shared" si="33"/>
        <v>720</v>
      </c>
      <c r="CC5" s="44">
        <f t="shared" si="34"/>
        <v>3076</v>
      </c>
    </row>
    <row r="6" spans="1:81" ht="56.25">
      <c r="A6" s="15">
        <v>3</v>
      </c>
      <c r="B6" s="92" t="s">
        <v>11</v>
      </c>
      <c r="C6" s="45" t="s">
        <v>61</v>
      </c>
      <c r="D6" s="49">
        <v>109</v>
      </c>
      <c r="E6" s="46" t="s">
        <v>175</v>
      </c>
      <c r="F6" s="83" t="s">
        <v>62</v>
      </c>
      <c r="G6" s="122"/>
      <c r="H6" s="10">
        <v>288</v>
      </c>
      <c r="I6" s="10">
        <v>276</v>
      </c>
      <c r="J6" s="10">
        <v>352</v>
      </c>
      <c r="K6" s="6">
        <v>264</v>
      </c>
      <c r="L6" s="6">
        <v>144</v>
      </c>
      <c r="M6" s="6">
        <v>216</v>
      </c>
      <c r="N6" s="6">
        <v>176</v>
      </c>
      <c r="O6" s="6">
        <v>264</v>
      </c>
      <c r="P6" s="6">
        <v>176</v>
      </c>
      <c r="Q6" s="6">
        <v>237</v>
      </c>
      <c r="R6" s="6">
        <v>132</v>
      </c>
      <c r="S6" s="74">
        <v>316</v>
      </c>
      <c r="T6" s="74"/>
      <c r="U6" s="12"/>
      <c r="W6" s="47">
        <f t="shared" si="0"/>
        <v>1232</v>
      </c>
      <c r="X6" s="48">
        <f t="shared" si="1"/>
        <v>981</v>
      </c>
      <c r="Y6" s="68">
        <f t="shared" si="2"/>
        <v>628</v>
      </c>
      <c r="Z6" s="70">
        <f t="shared" si="3"/>
        <v>2841</v>
      </c>
      <c r="AD6" s="110">
        <f t="shared" si="4"/>
        <v>0</v>
      </c>
      <c r="AE6" s="110">
        <f t="shared" si="5"/>
        <v>288</v>
      </c>
      <c r="AF6" s="110">
        <f t="shared" si="6"/>
        <v>276</v>
      </c>
      <c r="AG6" s="110">
        <f t="shared" si="7"/>
        <v>352</v>
      </c>
      <c r="AH6" s="110">
        <f t="shared" si="8"/>
        <v>316</v>
      </c>
      <c r="AI6" s="111">
        <f t="shared" si="9"/>
        <v>352</v>
      </c>
      <c r="AJ6" s="111">
        <f t="shared" si="10"/>
        <v>316</v>
      </c>
      <c r="AK6" s="111">
        <f t="shared" si="11"/>
        <v>288</v>
      </c>
      <c r="AL6" s="111">
        <f t="shared" si="12"/>
        <v>276</v>
      </c>
      <c r="AM6" s="112">
        <f t="shared" si="13"/>
        <v>1232</v>
      </c>
      <c r="AN6" s="104">
        <f t="shared" si="14"/>
        <v>264</v>
      </c>
      <c r="AO6" s="104">
        <f t="shared" si="15"/>
        <v>216</v>
      </c>
      <c r="AP6" s="104">
        <f t="shared" si="16"/>
        <v>264</v>
      </c>
      <c r="AQ6" s="104">
        <f t="shared" si="17"/>
        <v>237</v>
      </c>
      <c r="AR6" s="104">
        <f t="shared" si="18"/>
        <v>0</v>
      </c>
      <c r="AS6" s="105">
        <f t="shared" si="19"/>
        <v>264</v>
      </c>
      <c r="AT6" s="105">
        <f t="shared" si="20"/>
        <v>264</v>
      </c>
      <c r="AU6" s="105">
        <f t="shared" si="21"/>
        <v>237</v>
      </c>
      <c r="AV6" s="105">
        <f t="shared" si="22"/>
        <v>216</v>
      </c>
      <c r="AW6" s="106">
        <f t="shared" si="23"/>
        <v>981</v>
      </c>
      <c r="AX6" s="116">
        <f t="shared" si="24"/>
        <v>144</v>
      </c>
      <c r="AY6" s="116">
        <f t="shared" si="25"/>
        <v>176</v>
      </c>
      <c r="AZ6" s="116">
        <f t="shared" si="26"/>
        <v>176</v>
      </c>
      <c r="BA6" s="116">
        <f t="shared" si="27"/>
        <v>132</v>
      </c>
      <c r="BB6" s="116">
        <f t="shared" si="28"/>
        <v>0</v>
      </c>
      <c r="BC6" s="117">
        <f t="shared" si="29"/>
        <v>176</v>
      </c>
      <c r="BD6" s="117">
        <f t="shared" si="30"/>
        <v>176</v>
      </c>
      <c r="BE6" s="117">
        <f t="shared" si="31"/>
        <v>144</v>
      </c>
      <c r="BF6" s="117">
        <f t="shared" si="32"/>
        <v>132</v>
      </c>
      <c r="BG6" s="118">
        <f t="shared" si="33"/>
        <v>628</v>
      </c>
      <c r="CC6" s="44">
        <f t="shared" si="34"/>
        <v>2841</v>
      </c>
    </row>
    <row r="7" spans="1:81" ht="67.5">
      <c r="A7" s="15">
        <v>4</v>
      </c>
      <c r="B7" s="88" t="s">
        <v>42</v>
      </c>
      <c r="C7" s="45" t="s">
        <v>63</v>
      </c>
      <c r="D7" s="49">
        <v>126</v>
      </c>
      <c r="E7" s="46" t="s">
        <v>144</v>
      </c>
      <c r="F7" s="83" t="s">
        <v>145</v>
      </c>
      <c r="G7" s="80">
        <v>352</v>
      </c>
      <c r="H7" s="10">
        <v>264</v>
      </c>
      <c r="I7" s="10">
        <v>288</v>
      </c>
      <c r="J7" s="10">
        <v>288</v>
      </c>
      <c r="K7" s="6">
        <v>216</v>
      </c>
      <c r="L7" s="6">
        <v>200</v>
      </c>
      <c r="M7" s="6">
        <v>237</v>
      </c>
      <c r="N7" s="6">
        <v>158</v>
      </c>
      <c r="O7" s="6">
        <v>135</v>
      </c>
      <c r="P7" s="6">
        <v>132</v>
      </c>
      <c r="Q7" s="6">
        <v>300</v>
      </c>
      <c r="R7" s="6">
        <v>138</v>
      </c>
      <c r="S7" s="74">
        <v>288</v>
      </c>
      <c r="T7" s="74"/>
      <c r="U7" s="12"/>
      <c r="W7" s="47">
        <f t="shared" si="0"/>
        <v>1216</v>
      </c>
      <c r="X7" s="48">
        <f t="shared" si="1"/>
        <v>888</v>
      </c>
      <c r="Y7" s="68">
        <f t="shared" si="2"/>
        <v>628</v>
      </c>
      <c r="Z7" s="70">
        <f t="shared" si="3"/>
        <v>2732</v>
      </c>
      <c r="AD7" s="110">
        <f t="shared" si="4"/>
        <v>352</v>
      </c>
      <c r="AE7" s="110">
        <f t="shared" si="5"/>
        <v>264</v>
      </c>
      <c r="AF7" s="110">
        <f t="shared" si="6"/>
        <v>288</v>
      </c>
      <c r="AG7" s="110">
        <f t="shared" si="7"/>
        <v>288</v>
      </c>
      <c r="AH7" s="110">
        <f t="shared" si="8"/>
        <v>288</v>
      </c>
      <c r="AI7" s="111">
        <f t="shared" si="9"/>
        <v>352</v>
      </c>
      <c r="AJ7" s="111">
        <f t="shared" si="10"/>
        <v>288</v>
      </c>
      <c r="AK7" s="111">
        <f t="shared" si="11"/>
        <v>288</v>
      </c>
      <c r="AL7" s="111">
        <f t="shared" si="12"/>
        <v>288</v>
      </c>
      <c r="AM7" s="112">
        <f t="shared" si="13"/>
        <v>1216</v>
      </c>
      <c r="AN7" s="104">
        <f t="shared" si="14"/>
        <v>216</v>
      </c>
      <c r="AO7" s="104">
        <f t="shared" si="15"/>
        <v>237</v>
      </c>
      <c r="AP7" s="104">
        <f t="shared" si="16"/>
        <v>135</v>
      </c>
      <c r="AQ7" s="104">
        <f t="shared" si="17"/>
        <v>300</v>
      </c>
      <c r="AR7" s="104">
        <f t="shared" si="18"/>
        <v>0</v>
      </c>
      <c r="AS7" s="105">
        <f t="shared" si="19"/>
        <v>300</v>
      </c>
      <c r="AT7" s="105">
        <f t="shared" si="20"/>
        <v>237</v>
      </c>
      <c r="AU7" s="105">
        <f t="shared" si="21"/>
        <v>216</v>
      </c>
      <c r="AV7" s="105">
        <f t="shared" si="22"/>
        <v>135</v>
      </c>
      <c r="AW7" s="106">
        <f t="shared" si="23"/>
        <v>888</v>
      </c>
      <c r="AX7" s="116">
        <f t="shared" si="24"/>
        <v>200</v>
      </c>
      <c r="AY7" s="116">
        <f t="shared" si="25"/>
        <v>158</v>
      </c>
      <c r="AZ7" s="116">
        <f t="shared" si="26"/>
        <v>132</v>
      </c>
      <c r="BA7" s="116">
        <f t="shared" si="27"/>
        <v>138</v>
      </c>
      <c r="BB7" s="116">
        <f t="shared" si="28"/>
        <v>0</v>
      </c>
      <c r="BC7" s="117">
        <f t="shared" si="29"/>
        <v>200</v>
      </c>
      <c r="BD7" s="117">
        <f t="shared" si="30"/>
        <v>158</v>
      </c>
      <c r="BE7" s="117">
        <f t="shared" si="31"/>
        <v>138</v>
      </c>
      <c r="BF7" s="117">
        <f t="shared" si="32"/>
        <v>132</v>
      </c>
      <c r="BG7" s="118">
        <f t="shared" si="33"/>
        <v>628</v>
      </c>
      <c r="CC7" s="44">
        <f t="shared" si="34"/>
        <v>2732</v>
      </c>
    </row>
    <row r="8" spans="1:81" ht="56.25">
      <c r="A8" s="15">
        <v>5</v>
      </c>
      <c r="B8" s="120" t="s">
        <v>11</v>
      </c>
      <c r="C8" s="45" t="s">
        <v>22</v>
      </c>
      <c r="D8" s="49">
        <v>147</v>
      </c>
      <c r="E8" s="46" t="s">
        <v>178</v>
      </c>
      <c r="F8" s="83" t="s">
        <v>179</v>
      </c>
      <c r="G8" s="80">
        <v>400</v>
      </c>
      <c r="H8" s="10">
        <v>276</v>
      </c>
      <c r="I8" s="10">
        <v>264</v>
      </c>
      <c r="J8" s="10">
        <v>264</v>
      </c>
      <c r="K8" s="6">
        <v>207</v>
      </c>
      <c r="L8" s="6">
        <v>132</v>
      </c>
      <c r="M8" s="6">
        <v>198</v>
      </c>
      <c r="N8" s="6">
        <v>132</v>
      </c>
      <c r="O8" s="6">
        <v>189</v>
      </c>
      <c r="P8" s="6">
        <v>144</v>
      </c>
      <c r="Q8" s="6">
        <v>189</v>
      </c>
      <c r="R8" s="6">
        <v>176</v>
      </c>
      <c r="S8" s="74">
        <v>252</v>
      </c>
      <c r="T8" s="74">
        <v>180</v>
      </c>
      <c r="U8" s="12">
        <v>158</v>
      </c>
      <c r="W8" s="47">
        <f t="shared" si="0"/>
        <v>1204</v>
      </c>
      <c r="X8" s="48">
        <f t="shared" si="1"/>
        <v>783</v>
      </c>
      <c r="Y8" s="68">
        <f t="shared" si="2"/>
        <v>610</v>
      </c>
      <c r="Z8" s="70">
        <f t="shared" si="3"/>
        <v>2597</v>
      </c>
      <c r="AD8" s="110">
        <f t="shared" si="4"/>
        <v>400</v>
      </c>
      <c r="AE8" s="110">
        <f t="shared" si="5"/>
        <v>276</v>
      </c>
      <c r="AF8" s="110">
        <f t="shared" si="6"/>
        <v>264</v>
      </c>
      <c r="AG8" s="110">
        <f t="shared" si="7"/>
        <v>264</v>
      </c>
      <c r="AH8" s="110">
        <f t="shared" si="8"/>
        <v>252</v>
      </c>
      <c r="AI8" s="111">
        <f t="shared" si="9"/>
        <v>400</v>
      </c>
      <c r="AJ8" s="111">
        <f t="shared" si="10"/>
        <v>276</v>
      </c>
      <c r="AK8" s="111">
        <f t="shared" si="11"/>
        <v>264</v>
      </c>
      <c r="AL8" s="111">
        <f t="shared" si="12"/>
        <v>264</v>
      </c>
      <c r="AM8" s="112">
        <f t="shared" si="13"/>
        <v>1204</v>
      </c>
      <c r="AN8" s="104">
        <f t="shared" si="14"/>
        <v>207</v>
      </c>
      <c r="AO8" s="104">
        <f t="shared" si="15"/>
        <v>198</v>
      </c>
      <c r="AP8" s="104">
        <f t="shared" si="16"/>
        <v>189</v>
      </c>
      <c r="AQ8" s="104">
        <f t="shared" si="17"/>
        <v>189</v>
      </c>
      <c r="AR8" s="104">
        <f t="shared" si="18"/>
        <v>180</v>
      </c>
      <c r="AS8" s="105">
        <f t="shared" si="19"/>
        <v>207</v>
      </c>
      <c r="AT8" s="105">
        <f t="shared" si="20"/>
        <v>198</v>
      </c>
      <c r="AU8" s="105">
        <f t="shared" si="21"/>
        <v>189</v>
      </c>
      <c r="AV8" s="105">
        <f t="shared" si="22"/>
        <v>189</v>
      </c>
      <c r="AW8" s="106">
        <f t="shared" si="23"/>
        <v>783</v>
      </c>
      <c r="AX8" s="116">
        <f t="shared" si="24"/>
        <v>132</v>
      </c>
      <c r="AY8" s="116">
        <f t="shared" si="25"/>
        <v>132</v>
      </c>
      <c r="AZ8" s="116">
        <f t="shared" si="26"/>
        <v>144</v>
      </c>
      <c r="BA8" s="116">
        <f t="shared" si="27"/>
        <v>176</v>
      </c>
      <c r="BB8" s="116">
        <f t="shared" si="28"/>
        <v>158</v>
      </c>
      <c r="BC8" s="117">
        <f t="shared" si="29"/>
        <v>176</v>
      </c>
      <c r="BD8" s="117">
        <f t="shared" si="30"/>
        <v>158</v>
      </c>
      <c r="BE8" s="117">
        <f t="shared" si="31"/>
        <v>144</v>
      </c>
      <c r="BF8" s="117">
        <f t="shared" si="32"/>
        <v>132</v>
      </c>
      <c r="BG8" s="118">
        <f t="shared" si="33"/>
        <v>610</v>
      </c>
      <c r="CC8" s="44">
        <f t="shared" si="34"/>
        <v>2597</v>
      </c>
    </row>
    <row r="9" spans="1:81" ht="56.25">
      <c r="A9" s="15">
        <v>6</v>
      </c>
      <c r="B9" s="92" t="s">
        <v>11</v>
      </c>
      <c r="C9" s="45" t="s">
        <v>66</v>
      </c>
      <c r="D9" s="49">
        <v>123</v>
      </c>
      <c r="E9" s="46" t="s">
        <v>87</v>
      </c>
      <c r="F9" s="83" t="s">
        <v>88</v>
      </c>
      <c r="G9" s="80">
        <v>316</v>
      </c>
      <c r="H9" s="10">
        <v>228</v>
      </c>
      <c r="I9" s="10">
        <v>252</v>
      </c>
      <c r="J9" s="10">
        <v>204</v>
      </c>
      <c r="K9" s="6">
        <v>189</v>
      </c>
      <c r="L9" s="6">
        <v>120</v>
      </c>
      <c r="M9" s="6">
        <v>180</v>
      </c>
      <c r="N9" s="6">
        <v>126</v>
      </c>
      <c r="O9" s="6">
        <v>99</v>
      </c>
      <c r="P9" s="6">
        <v>138</v>
      </c>
      <c r="Q9" s="6">
        <v>117</v>
      </c>
      <c r="R9" s="6">
        <v>120</v>
      </c>
      <c r="S9" s="74">
        <v>264</v>
      </c>
      <c r="T9" s="74">
        <v>171</v>
      </c>
      <c r="U9" s="12">
        <v>144</v>
      </c>
      <c r="W9" s="47">
        <f t="shared" si="0"/>
        <v>1060</v>
      </c>
      <c r="X9" s="48">
        <f t="shared" si="1"/>
        <v>657</v>
      </c>
      <c r="Y9" s="68">
        <f t="shared" si="2"/>
        <v>528</v>
      </c>
      <c r="Z9" s="70">
        <f t="shared" si="3"/>
        <v>2245</v>
      </c>
      <c r="AD9" s="110">
        <f t="shared" si="4"/>
        <v>316</v>
      </c>
      <c r="AE9" s="110">
        <f t="shared" si="5"/>
        <v>228</v>
      </c>
      <c r="AF9" s="110">
        <f t="shared" si="6"/>
        <v>252</v>
      </c>
      <c r="AG9" s="110">
        <f t="shared" si="7"/>
        <v>204</v>
      </c>
      <c r="AH9" s="110">
        <f t="shared" si="8"/>
        <v>264</v>
      </c>
      <c r="AI9" s="111">
        <f t="shared" si="9"/>
        <v>316</v>
      </c>
      <c r="AJ9" s="111">
        <f t="shared" si="10"/>
        <v>264</v>
      </c>
      <c r="AK9" s="111">
        <f t="shared" si="11"/>
        <v>252</v>
      </c>
      <c r="AL9" s="111">
        <f t="shared" si="12"/>
        <v>228</v>
      </c>
      <c r="AM9" s="112">
        <f t="shared" si="13"/>
        <v>1060</v>
      </c>
      <c r="AN9" s="104">
        <f t="shared" si="14"/>
        <v>189</v>
      </c>
      <c r="AO9" s="104">
        <f t="shared" si="15"/>
        <v>180</v>
      </c>
      <c r="AP9" s="104">
        <f t="shared" si="16"/>
        <v>99</v>
      </c>
      <c r="AQ9" s="104">
        <f t="shared" si="17"/>
        <v>117</v>
      </c>
      <c r="AR9" s="104">
        <f t="shared" si="18"/>
        <v>171</v>
      </c>
      <c r="AS9" s="105">
        <f t="shared" si="19"/>
        <v>189</v>
      </c>
      <c r="AT9" s="105">
        <f t="shared" si="20"/>
        <v>180</v>
      </c>
      <c r="AU9" s="105">
        <f t="shared" si="21"/>
        <v>171</v>
      </c>
      <c r="AV9" s="105">
        <f t="shared" si="22"/>
        <v>117</v>
      </c>
      <c r="AW9" s="106">
        <f t="shared" si="23"/>
        <v>657</v>
      </c>
      <c r="AX9" s="116">
        <f t="shared" si="24"/>
        <v>120</v>
      </c>
      <c r="AY9" s="116">
        <f t="shared" si="25"/>
        <v>126</v>
      </c>
      <c r="AZ9" s="116">
        <f t="shared" si="26"/>
        <v>138</v>
      </c>
      <c r="BA9" s="116">
        <f t="shared" si="27"/>
        <v>120</v>
      </c>
      <c r="BB9" s="116">
        <f t="shared" si="28"/>
        <v>144</v>
      </c>
      <c r="BC9" s="117">
        <f t="shared" si="29"/>
        <v>144</v>
      </c>
      <c r="BD9" s="117">
        <f t="shared" si="30"/>
        <v>138</v>
      </c>
      <c r="BE9" s="117">
        <f t="shared" si="31"/>
        <v>126</v>
      </c>
      <c r="BF9" s="117">
        <f t="shared" si="32"/>
        <v>120</v>
      </c>
      <c r="BG9" s="118">
        <f t="shared" si="33"/>
        <v>528</v>
      </c>
      <c r="CC9" s="44">
        <f t="shared" si="34"/>
        <v>2245</v>
      </c>
    </row>
    <row r="10" spans="1:81" ht="56.25">
      <c r="A10" s="15">
        <v>7</v>
      </c>
      <c r="B10" s="92" t="s">
        <v>11</v>
      </c>
      <c r="C10" s="45" t="s">
        <v>65</v>
      </c>
      <c r="D10" s="49" t="s">
        <v>37</v>
      </c>
      <c r="E10" s="46" t="s">
        <v>255</v>
      </c>
      <c r="F10" s="83" t="s">
        <v>256</v>
      </c>
      <c r="G10" s="80">
        <v>228</v>
      </c>
      <c r="H10" s="10">
        <v>240</v>
      </c>
      <c r="I10" s="10">
        <v>228</v>
      </c>
      <c r="J10" s="10">
        <v>228</v>
      </c>
      <c r="K10" s="6">
        <v>171</v>
      </c>
      <c r="L10" s="6">
        <v>126</v>
      </c>
      <c r="M10" s="6">
        <v>162</v>
      </c>
      <c r="N10" s="6">
        <v>120</v>
      </c>
      <c r="O10" s="6">
        <v>216</v>
      </c>
      <c r="P10" s="6">
        <v>108</v>
      </c>
      <c r="Q10" s="6">
        <v>162</v>
      </c>
      <c r="R10" s="6">
        <v>102</v>
      </c>
      <c r="S10" s="74"/>
      <c r="T10" s="74">
        <v>207</v>
      </c>
      <c r="U10" s="12">
        <v>132</v>
      </c>
      <c r="W10" s="47">
        <f t="shared" si="0"/>
        <v>924</v>
      </c>
      <c r="X10" s="48">
        <f t="shared" si="1"/>
        <v>756</v>
      </c>
      <c r="Y10" s="68">
        <f t="shared" si="2"/>
        <v>486</v>
      </c>
      <c r="Z10" s="70">
        <f t="shared" si="3"/>
        <v>2166</v>
      </c>
      <c r="AD10" s="110">
        <f t="shared" si="4"/>
        <v>228</v>
      </c>
      <c r="AE10" s="110">
        <f t="shared" si="5"/>
        <v>240</v>
      </c>
      <c r="AF10" s="110">
        <f t="shared" si="6"/>
        <v>228</v>
      </c>
      <c r="AG10" s="110">
        <f t="shared" si="7"/>
        <v>228</v>
      </c>
      <c r="AH10" s="110">
        <f t="shared" si="8"/>
        <v>0</v>
      </c>
      <c r="AI10" s="111">
        <f t="shared" si="9"/>
        <v>240</v>
      </c>
      <c r="AJ10" s="111">
        <f t="shared" si="10"/>
        <v>228</v>
      </c>
      <c r="AK10" s="111">
        <f t="shared" si="11"/>
        <v>228</v>
      </c>
      <c r="AL10" s="111">
        <f t="shared" si="12"/>
        <v>228</v>
      </c>
      <c r="AM10" s="112">
        <f t="shared" si="13"/>
        <v>924</v>
      </c>
      <c r="AN10" s="104">
        <f t="shared" si="14"/>
        <v>171</v>
      </c>
      <c r="AO10" s="104">
        <f t="shared" si="15"/>
        <v>162</v>
      </c>
      <c r="AP10" s="104">
        <f t="shared" si="16"/>
        <v>216</v>
      </c>
      <c r="AQ10" s="104">
        <f t="shared" si="17"/>
        <v>162</v>
      </c>
      <c r="AR10" s="104">
        <f t="shared" si="18"/>
        <v>207</v>
      </c>
      <c r="AS10" s="105">
        <f t="shared" si="19"/>
        <v>216</v>
      </c>
      <c r="AT10" s="105">
        <f t="shared" si="20"/>
        <v>207</v>
      </c>
      <c r="AU10" s="105">
        <f t="shared" si="21"/>
        <v>171</v>
      </c>
      <c r="AV10" s="105">
        <f t="shared" si="22"/>
        <v>162</v>
      </c>
      <c r="AW10" s="106">
        <f t="shared" si="23"/>
        <v>756</v>
      </c>
      <c r="AX10" s="116">
        <f t="shared" si="24"/>
        <v>126</v>
      </c>
      <c r="AY10" s="116">
        <f t="shared" si="25"/>
        <v>120</v>
      </c>
      <c r="AZ10" s="116">
        <f t="shared" si="26"/>
        <v>108</v>
      </c>
      <c r="BA10" s="116">
        <f t="shared" si="27"/>
        <v>102</v>
      </c>
      <c r="BB10" s="116">
        <f t="shared" si="28"/>
        <v>132</v>
      </c>
      <c r="BC10" s="117">
        <f t="shared" si="29"/>
        <v>132</v>
      </c>
      <c r="BD10" s="117">
        <f t="shared" si="30"/>
        <v>126</v>
      </c>
      <c r="BE10" s="117">
        <f t="shared" si="31"/>
        <v>120</v>
      </c>
      <c r="BF10" s="117">
        <f t="shared" si="32"/>
        <v>108</v>
      </c>
      <c r="BG10" s="118">
        <f t="shared" si="33"/>
        <v>486</v>
      </c>
      <c r="CC10" s="44">
        <f t="shared" si="34"/>
        <v>2166</v>
      </c>
    </row>
    <row r="11" spans="1:81" ht="45">
      <c r="A11" s="15">
        <v>8</v>
      </c>
      <c r="B11" s="17" t="s">
        <v>12</v>
      </c>
      <c r="C11" s="45" t="s">
        <v>64</v>
      </c>
      <c r="D11" s="49">
        <v>133</v>
      </c>
      <c r="E11" s="46" t="s">
        <v>28</v>
      </c>
      <c r="F11" s="83" t="s">
        <v>29</v>
      </c>
      <c r="G11" s="80"/>
      <c r="H11" s="10">
        <v>252</v>
      </c>
      <c r="I11" s="10">
        <v>240</v>
      </c>
      <c r="J11" s="10">
        <v>240</v>
      </c>
      <c r="K11" s="6">
        <v>144</v>
      </c>
      <c r="L11" s="6">
        <v>114</v>
      </c>
      <c r="M11" s="6">
        <v>189</v>
      </c>
      <c r="N11" s="6">
        <v>72</v>
      </c>
      <c r="O11" s="6">
        <v>171</v>
      </c>
      <c r="P11" s="6">
        <v>120</v>
      </c>
      <c r="Q11" s="6"/>
      <c r="R11" s="6"/>
      <c r="S11" s="74">
        <v>240</v>
      </c>
      <c r="T11" s="74">
        <v>198</v>
      </c>
      <c r="U11" s="12"/>
      <c r="W11" s="47">
        <f t="shared" si="0"/>
        <v>972</v>
      </c>
      <c r="X11" s="48">
        <f t="shared" si="1"/>
        <v>702</v>
      </c>
      <c r="Y11" s="68">
        <f t="shared" si="2"/>
        <v>306</v>
      </c>
      <c r="Z11" s="70">
        <f t="shared" si="3"/>
        <v>1980</v>
      </c>
      <c r="AD11" s="110">
        <f t="shared" si="4"/>
        <v>0</v>
      </c>
      <c r="AE11" s="110">
        <f t="shared" si="5"/>
        <v>252</v>
      </c>
      <c r="AF11" s="110">
        <f t="shared" si="6"/>
        <v>240</v>
      </c>
      <c r="AG11" s="110">
        <f t="shared" si="7"/>
        <v>240</v>
      </c>
      <c r="AH11" s="110">
        <f t="shared" si="8"/>
        <v>240</v>
      </c>
      <c r="AI11" s="111">
        <f t="shared" si="9"/>
        <v>252</v>
      </c>
      <c r="AJ11" s="111">
        <f t="shared" si="10"/>
        <v>240</v>
      </c>
      <c r="AK11" s="111">
        <f t="shared" si="11"/>
        <v>240</v>
      </c>
      <c r="AL11" s="111">
        <f t="shared" si="12"/>
        <v>240</v>
      </c>
      <c r="AM11" s="112">
        <f t="shared" si="13"/>
        <v>972</v>
      </c>
      <c r="AN11" s="104">
        <f t="shared" si="14"/>
        <v>144</v>
      </c>
      <c r="AO11" s="104">
        <f t="shared" si="15"/>
        <v>189</v>
      </c>
      <c r="AP11" s="104">
        <f t="shared" si="16"/>
        <v>171</v>
      </c>
      <c r="AQ11" s="104">
        <f t="shared" si="17"/>
        <v>0</v>
      </c>
      <c r="AR11" s="104">
        <f t="shared" si="18"/>
        <v>198</v>
      </c>
      <c r="AS11" s="105">
        <f t="shared" si="19"/>
        <v>198</v>
      </c>
      <c r="AT11" s="105">
        <f t="shared" si="20"/>
        <v>189</v>
      </c>
      <c r="AU11" s="105">
        <f t="shared" si="21"/>
        <v>171</v>
      </c>
      <c r="AV11" s="105">
        <f t="shared" si="22"/>
        <v>144</v>
      </c>
      <c r="AW11" s="106">
        <f t="shared" si="23"/>
        <v>702</v>
      </c>
      <c r="AX11" s="116">
        <f t="shared" si="24"/>
        <v>114</v>
      </c>
      <c r="AY11" s="116">
        <f t="shared" si="25"/>
        <v>72</v>
      </c>
      <c r="AZ11" s="116">
        <f t="shared" si="26"/>
        <v>120</v>
      </c>
      <c r="BA11" s="116">
        <f t="shared" si="27"/>
        <v>0</v>
      </c>
      <c r="BB11" s="116">
        <f t="shared" si="28"/>
        <v>0</v>
      </c>
      <c r="BC11" s="117">
        <f t="shared" si="29"/>
        <v>120</v>
      </c>
      <c r="BD11" s="117">
        <f t="shared" si="30"/>
        <v>114</v>
      </c>
      <c r="BE11" s="117">
        <f t="shared" si="31"/>
        <v>72</v>
      </c>
      <c r="BF11" s="117">
        <f t="shared" si="32"/>
        <v>0</v>
      </c>
      <c r="BG11" s="118">
        <f t="shared" si="33"/>
        <v>306</v>
      </c>
      <c r="CC11" s="44">
        <f t="shared" si="34"/>
        <v>1980</v>
      </c>
    </row>
    <row r="12" spans="1:81" ht="67.5">
      <c r="A12" s="15">
        <v>9</v>
      </c>
      <c r="B12" s="88" t="s">
        <v>42</v>
      </c>
      <c r="C12" s="45" t="s">
        <v>215</v>
      </c>
      <c r="D12" s="49" t="s">
        <v>59</v>
      </c>
      <c r="E12" s="46" t="s">
        <v>290</v>
      </c>
      <c r="F12" s="83" t="s">
        <v>291</v>
      </c>
      <c r="G12" s="80"/>
      <c r="H12" s="10"/>
      <c r="I12" s="10"/>
      <c r="J12" s="10"/>
      <c r="K12" s="6">
        <v>180</v>
      </c>
      <c r="L12" s="6">
        <v>138</v>
      </c>
      <c r="M12" s="6">
        <v>264</v>
      </c>
      <c r="N12" s="6">
        <v>138</v>
      </c>
      <c r="O12" s="6">
        <v>237</v>
      </c>
      <c r="P12" s="6">
        <v>158</v>
      </c>
      <c r="Q12" s="6">
        <v>198</v>
      </c>
      <c r="R12" s="6">
        <v>144</v>
      </c>
      <c r="S12" s="74">
        <v>276</v>
      </c>
      <c r="T12" s="74">
        <v>300</v>
      </c>
      <c r="U12" s="12"/>
      <c r="W12" s="47">
        <f t="shared" si="0"/>
        <v>276</v>
      </c>
      <c r="X12" s="48">
        <f t="shared" si="1"/>
        <v>999</v>
      </c>
      <c r="Y12" s="68">
        <f t="shared" si="2"/>
        <v>578</v>
      </c>
      <c r="Z12" s="70">
        <f t="shared" si="3"/>
        <v>1853</v>
      </c>
      <c r="AD12" s="110">
        <f t="shared" si="4"/>
        <v>0</v>
      </c>
      <c r="AE12" s="110">
        <f t="shared" si="5"/>
        <v>0</v>
      </c>
      <c r="AF12" s="110">
        <f t="shared" si="6"/>
        <v>0</v>
      </c>
      <c r="AG12" s="110">
        <f t="shared" si="7"/>
        <v>0</v>
      </c>
      <c r="AH12" s="110">
        <f t="shared" si="8"/>
        <v>276</v>
      </c>
      <c r="AI12" s="111">
        <f t="shared" si="9"/>
        <v>276</v>
      </c>
      <c r="AJ12" s="111">
        <f t="shared" si="10"/>
        <v>0</v>
      </c>
      <c r="AK12" s="111">
        <f t="shared" si="11"/>
        <v>0</v>
      </c>
      <c r="AL12" s="111">
        <f t="shared" si="12"/>
        <v>0</v>
      </c>
      <c r="AM12" s="112">
        <f t="shared" si="13"/>
        <v>276</v>
      </c>
      <c r="AN12" s="104">
        <f t="shared" si="14"/>
        <v>180</v>
      </c>
      <c r="AO12" s="104">
        <f t="shared" si="15"/>
        <v>264</v>
      </c>
      <c r="AP12" s="104">
        <f t="shared" si="16"/>
        <v>237</v>
      </c>
      <c r="AQ12" s="104">
        <f t="shared" si="17"/>
        <v>198</v>
      </c>
      <c r="AR12" s="104">
        <f t="shared" si="18"/>
        <v>300</v>
      </c>
      <c r="AS12" s="105">
        <f t="shared" si="19"/>
        <v>300</v>
      </c>
      <c r="AT12" s="105">
        <f t="shared" si="20"/>
        <v>264</v>
      </c>
      <c r="AU12" s="105">
        <f t="shared" si="21"/>
        <v>237</v>
      </c>
      <c r="AV12" s="105">
        <f t="shared" si="22"/>
        <v>198</v>
      </c>
      <c r="AW12" s="106">
        <f t="shared" si="23"/>
        <v>999</v>
      </c>
      <c r="AX12" s="116">
        <f t="shared" si="24"/>
        <v>138</v>
      </c>
      <c r="AY12" s="116">
        <f t="shared" si="25"/>
        <v>138</v>
      </c>
      <c r="AZ12" s="116">
        <f t="shared" si="26"/>
        <v>158</v>
      </c>
      <c r="BA12" s="116">
        <f t="shared" si="27"/>
        <v>144</v>
      </c>
      <c r="BB12" s="116">
        <f t="shared" si="28"/>
        <v>0</v>
      </c>
      <c r="BC12" s="117">
        <f t="shared" si="29"/>
        <v>158</v>
      </c>
      <c r="BD12" s="117">
        <f t="shared" si="30"/>
        <v>144</v>
      </c>
      <c r="BE12" s="117">
        <f t="shared" si="31"/>
        <v>138</v>
      </c>
      <c r="BF12" s="117">
        <f t="shared" si="32"/>
        <v>138</v>
      </c>
      <c r="BG12" s="118">
        <f t="shared" si="33"/>
        <v>578</v>
      </c>
      <c r="CC12" s="44">
        <f t="shared" si="34"/>
        <v>1853</v>
      </c>
    </row>
    <row r="13" spans="1:81" ht="67.5">
      <c r="A13" s="15">
        <v>9</v>
      </c>
      <c r="B13" s="88" t="s">
        <v>42</v>
      </c>
      <c r="C13" s="45" t="s">
        <v>67</v>
      </c>
      <c r="D13" s="49" t="s">
        <v>68</v>
      </c>
      <c r="E13" s="46" t="s">
        <v>94</v>
      </c>
      <c r="F13" s="83" t="s">
        <v>95</v>
      </c>
      <c r="G13" s="80">
        <v>252</v>
      </c>
      <c r="H13" s="10">
        <v>216</v>
      </c>
      <c r="I13" s="10">
        <v>120</v>
      </c>
      <c r="J13" s="10"/>
      <c r="K13" s="6">
        <v>162</v>
      </c>
      <c r="L13" s="6">
        <v>96</v>
      </c>
      <c r="M13" s="6">
        <v>117</v>
      </c>
      <c r="N13" s="6">
        <v>60</v>
      </c>
      <c r="O13" s="6">
        <v>198</v>
      </c>
      <c r="P13" s="6">
        <v>90</v>
      </c>
      <c r="Q13" s="6"/>
      <c r="R13" s="6"/>
      <c r="S13" s="74">
        <v>216</v>
      </c>
      <c r="T13" s="74">
        <v>189</v>
      </c>
      <c r="U13" s="12">
        <v>96</v>
      </c>
      <c r="W13" s="47">
        <f t="shared" si="0"/>
        <v>804</v>
      </c>
      <c r="X13" s="48">
        <f t="shared" si="1"/>
        <v>666</v>
      </c>
      <c r="Y13" s="68">
        <f t="shared" si="2"/>
        <v>342</v>
      </c>
      <c r="Z13" s="70">
        <f t="shared" si="3"/>
        <v>1812</v>
      </c>
      <c r="AD13" s="110">
        <f t="shared" si="4"/>
        <v>252</v>
      </c>
      <c r="AE13" s="110">
        <f t="shared" si="5"/>
        <v>216</v>
      </c>
      <c r="AF13" s="110">
        <f t="shared" si="6"/>
        <v>120</v>
      </c>
      <c r="AG13" s="110">
        <f t="shared" si="7"/>
        <v>0</v>
      </c>
      <c r="AH13" s="110">
        <f t="shared" si="8"/>
        <v>216</v>
      </c>
      <c r="AI13" s="111">
        <f t="shared" si="9"/>
        <v>252</v>
      </c>
      <c r="AJ13" s="111">
        <f t="shared" si="10"/>
        <v>216</v>
      </c>
      <c r="AK13" s="111">
        <f t="shared" si="11"/>
        <v>216</v>
      </c>
      <c r="AL13" s="111">
        <f t="shared" si="12"/>
        <v>120</v>
      </c>
      <c r="AM13" s="112">
        <f t="shared" si="13"/>
        <v>804</v>
      </c>
      <c r="AN13" s="104">
        <f t="shared" si="14"/>
        <v>162</v>
      </c>
      <c r="AO13" s="104">
        <f t="shared" si="15"/>
        <v>117</v>
      </c>
      <c r="AP13" s="104">
        <f t="shared" si="16"/>
        <v>198</v>
      </c>
      <c r="AQ13" s="104">
        <f t="shared" si="17"/>
        <v>0</v>
      </c>
      <c r="AR13" s="104">
        <f t="shared" si="18"/>
        <v>189</v>
      </c>
      <c r="AS13" s="105">
        <f t="shared" si="19"/>
        <v>198</v>
      </c>
      <c r="AT13" s="105">
        <f t="shared" si="20"/>
        <v>189</v>
      </c>
      <c r="AU13" s="105">
        <f t="shared" si="21"/>
        <v>162</v>
      </c>
      <c r="AV13" s="105">
        <f t="shared" si="22"/>
        <v>117</v>
      </c>
      <c r="AW13" s="106">
        <f t="shared" si="23"/>
        <v>666</v>
      </c>
      <c r="AX13" s="116">
        <f t="shared" si="24"/>
        <v>96</v>
      </c>
      <c r="AY13" s="116">
        <f t="shared" si="25"/>
        <v>60</v>
      </c>
      <c r="AZ13" s="116">
        <f t="shared" si="26"/>
        <v>90</v>
      </c>
      <c r="BA13" s="116">
        <f t="shared" si="27"/>
        <v>0</v>
      </c>
      <c r="BB13" s="116">
        <f t="shared" si="28"/>
        <v>96</v>
      </c>
      <c r="BC13" s="117">
        <f t="shared" si="29"/>
        <v>96</v>
      </c>
      <c r="BD13" s="117">
        <f t="shared" si="30"/>
        <v>96</v>
      </c>
      <c r="BE13" s="117">
        <f t="shared" si="31"/>
        <v>90</v>
      </c>
      <c r="BF13" s="117">
        <f t="shared" si="32"/>
        <v>60</v>
      </c>
      <c r="BG13" s="118">
        <f t="shared" si="33"/>
        <v>342</v>
      </c>
      <c r="CC13" s="44">
        <f t="shared" si="34"/>
        <v>1812</v>
      </c>
    </row>
    <row r="14" spans="1:81" ht="45">
      <c r="A14" s="15">
        <v>10</v>
      </c>
      <c r="B14" s="17" t="s">
        <v>12</v>
      </c>
      <c r="C14" s="45" t="s">
        <v>30</v>
      </c>
      <c r="D14" s="49" t="s">
        <v>35</v>
      </c>
      <c r="E14" s="46" t="s">
        <v>70</v>
      </c>
      <c r="F14" s="83" t="s">
        <v>71</v>
      </c>
      <c r="G14" s="80">
        <v>276</v>
      </c>
      <c r="H14" s="10">
        <v>180</v>
      </c>
      <c r="I14" s="10">
        <v>204</v>
      </c>
      <c r="J14" s="10">
        <v>216</v>
      </c>
      <c r="K14" s="6">
        <v>78</v>
      </c>
      <c r="L14" s="6">
        <v>78</v>
      </c>
      <c r="M14" s="6">
        <v>99</v>
      </c>
      <c r="N14" s="6">
        <v>78</v>
      </c>
      <c r="O14" s="6">
        <v>144</v>
      </c>
      <c r="P14" s="6">
        <v>84</v>
      </c>
      <c r="Q14" s="6"/>
      <c r="R14" s="6"/>
      <c r="S14" s="74">
        <v>168</v>
      </c>
      <c r="T14" s="74">
        <v>78</v>
      </c>
      <c r="U14" s="12">
        <v>84</v>
      </c>
      <c r="W14" s="47">
        <f t="shared" si="0"/>
        <v>876</v>
      </c>
      <c r="X14" s="48">
        <f t="shared" si="1"/>
        <v>399</v>
      </c>
      <c r="Y14" s="68">
        <f t="shared" si="2"/>
        <v>324</v>
      </c>
      <c r="Z14" s="70">
        <f t="shared" si="3"/>
        <v>1599</v>
      </c>
      <c r="AD14" s="110">
        <f t="shared" si="4"/>
        <v>276</v>
      </c>
      <c r="AE14" s="110">
        <f t="shared" si="5"/>
        <v>180</v>
      </c>
      <c r="AF14" s="110">
        <f t="shared" si="6"/>
        <v>204</v>
      </c>
      <c r="AG14" s="110">
        <f t="shared" si="7"/>
        <v>216</v>
      </c>
      <c r="AH14" s="110">
        <f t="shared" si="8"/>
        <v>168</v>
      </c>
      <c r="AI14" s="111">
        <f t="shared" si="9"/>
        <v>276</v>
      </c>
      <c r="AJ14" s="111">
        <f t="shared" si="10"/>
        <v>216</v>
      </c>
      <c r="AK14" s="111">
        <f t="shared" si="11"/>
        <v>204</v>
      </c>
      <c r="AL14" s="111">
        <f t="shared" si="12"/>
        <v>180</v>
      </c>
      <c r="AM14" s="112">
        <f t="shared" si="13"/>
        <v>876</v>
      </c>
      <c r="AN14" s="104">
        <f t="shared" si="14"/>
        <v>78</v>
      </c>
      <c r="AO14" s="104">
        <f t="shared" si="15"/>
        <v>99</v>
      </c>
      <c r="AP14" s="104">
        <f t="shared" si="16"/>
        <v>144</v>
      </c>
      <c r="AQ14" s="104">
        <f t="shared" si="17"/>
        <v>0</v>
      </c>
      <c r="AR14" s="104">
        <f t="shared" si="18"/>
        <v>78</v>
      </c>
      <c r="AS14" s="105">
        <f t="shared" si="19"/>
        <v>144</v>
      </c>
      <c r="AT14" s="105">
        <f t="shared" si="20"/>
        <v>99</v>
      </c>
      <c r="AU14" s="105">
        <f t="shared" si="21"/>
        <v>78</v>
      </c>
      <c r="AV14" s="105">
        <f t="shared" si="22"/>
        <v>78</v>
      </c>
      <c r="AW14" s="106">
        <f t="shared" si="23"/>
        <v>399</v>
      </c>
      <c r="AX14" s="116">
        <f t="shared" si="24"/>
        <v>78</v>
      </c>
      <c r="AY14" s="116">
        <f t="shared" si="25"/>
        <v>78</v>
      </c>
      <c r="AZ14" s="116">
        <f t="shared" si="26"/>
        <v>84</v>
      </c>
      <c r="BA14" s="116">
        <f t="shared" si="27"/>
        <v>0</v>
      </c>
      <c r="BB14" s="116">
        <f t="shared" si="28"/>
        <v>84</v>
      </c>
      <c r="BC14" s="117">
        <f t="shared" si="29"/>
        <v>84</v>
      </c>
      <c r="BD14" s="117">
        <f t="shared" si="30"/>
        <v>84</v>
      </c>
      <c r="BE14" s="117">
        <f t="shared" si="31"/>
        <v>78</v>
      </c>
      <c r="BF14" s="117">
        <f t="shared" si="32"/>
        <v>78</v>
      </c>
      <c r="BG14" s="118">
        <f t="shared" si="33"/>
        <v>324</v>
      </c>
      <c r="CC14" s="44">
        <f t="shared" si="34"/>
        <v>1599</v>
      </c>
    </row>
    <row r="15" spans="1:81" ht="67.5">
      <c r="A15" s="15">
        <v>11</v>
      </c>
      <c r="B15" s="92" t="s">
        <v>11</v>
      </c>
      <c r="C15" s="45" t="s">
        <v>69</v>
      </c>
      <c r="D15" s="49" t="s">
        <v>149</v>
      </c>
      <c r="E15" s="46" t="s">
        <v>264</v>
      </c>
      <c r="F15" s="83" t="s">
        <v>265</v>
      </c>
      <c r="G15" s="80"/>
      <c r="H15" s="10">
        <v>192</v>
      </c>
      <c r="I15" s="10">
        <v>168</v>
      </c>
      <c r="J15" s="10">
        <v>180</v>
      </c>
      <c r="K15" s="6">
        <v>126</v>
      </c>
      <c r="L15" s="6">
        <v>66</v>
      </c>
      <c r="M15" s="6">
        <v>90</v>
      </c>
      <c r="N15" s="6">
        <v>108</v>
      </c>
      <c r="O15" s="6">
        <v>108</v>
      </c>
      <c r="P15" s="6">
        <v>60</v>
      </c>
      <c r="Q15" s="6">
        <v>84</v>
      </c>
      <c r="R15" s="6">
        <v>78</v>
      </c>
      <c r="S15" s="74">
        <v>192</v>
      </c>
      <c r="T15" s="74">
        <v>153</v>
      </c>
      <c r="U15" s="12">
        <v>114</v>
      </c>
      <c r="W15" s="47">
        <f t="shared" si="0"/>
        <v>732</v>
      </c>
      <c r="X15" s="48">
        <f t="shared" si="1"/>
        <v>477</v>
      </c>
      <c r="Y15" s="68">
        <f t="shared" si="2"/>
        <v>366</v>
      </c>
      <c r="Z15" s="70">
        <f t="shared" si="3"/>
        <v>1575</v>
      </c>
      <c r="AD15" s="110">
        <f t="shared" si="4"/>
        <v>0</v>
      </c>
      <c r="AE15" s="110">
        <f t="shared" si="5"/>
        <v>192</v>
      </c>
      <c r="AF15" s="110">
        <f t="shared" si="6"/>
        <v>168</v>
      </c>
      <c r="AG15" s="110">
        <f t="shared" si="7"/>
        <v>180</v>
      </c>
      <c r="AH15" s="110">
        <f t="shared" si="8"/>
        <v>192</v>
      </c>
      <c r="AI15" s="111">
        <f t="shared" si="9"/>
        <v>192</v>
      </c>
      <c r="AJ15" s="111">
        <f t="shared" si="10"/>
        <v>192</v>
      </c>
      <c r="AK15" s="111">
        <f t="shared" si="11"/>
        <v>180</v>
      </c>
      <c r="AL15" s="111">
        <f t="shared" si="12"/>
        <v>168</v>
      </c>
      <c r="AM15" s="112">
        <f t="shared" si="13"/>
        <v>732</v>
      </c>
      <c r="AN15" s="104">
        <f t="shared" si="14"/>
        <v>126</v>
      </c>
      <c r="AO15" s="104">
        <f t="shared" si="15"/>
        <v>90</v>
      </c>
      <c r="AP15" s="104">
        <f t="shared" si="16"/>
        <v>108</v>
      </c>
      <c r="AQ15" s="104">
        <f t="shared" si="17"/>
        <v>84</v>
      </c>
      <c r="AR15" s="104">
        <f t="shared" si="18"/>
        <v>153</v>
      </c>
      <c r="AS15" s="105">
        <f t="shared" si="19"/>
        <v>153</v>
      </c>
      <c r="AT15" s="105">
        <f t="shared" si="20"/>
        <v>126</v>
      </c>
      <c r="AU15" s="105">
        <f t="shared" si="21"/>
        <v>108</v>
      </c>
      <c r="AV15" s="105">
        <f t="shared" si="22"/>
        <v>90</v>
      </c>
      <c r="AW15" s="106">
        <f t="shared" si="23"/>
        <v>477</v>
      </c>
      <c r="AX15" s="116">
        <f t="shared" si="24"/>
        <v>66</v>
      </c>
      <c r="AY15" s="116">
        <f t="shared" si="25"/>
        <v>108</v>
      </c>
      <c r="AZ15" s="116">
        <f t="shared" si="26"/>
        <v>60</v>
      </c>
      <c r="BA15" s="116">
        <f t="shared" si="27"/>
        <v>78</v>
      </c>
      <c r="BB15" s="116">
        <f t="shared" si="28"/>
        <v>114</v>
      </c>
      <c r="BC15" s="117">
        <f t="shared" si="29"/>
        <v>114</v>
      </c>
      <c r="BD15" s="117">
        <f t="shared" si="30"/>
        <v>108</v>
      </c>
      <c r="BE15" s="117">
        <f t="shared" si="31"/>
        <v>78</v>
      </c>
      <c r="BF15" s="117">
        <f t="shared" si="32"/>
        <v>66</v>
      </c>
      <c r="BG15" s="118">
        <f t="shared" si="33"/>
        <v>366</v>
      </c>
      <c r="CC15" s="44">
        <f t="shared" si="34"/>
        <v>1575</v>
      </c>
    </row>
    <row r="16" spans="1:81" ht="45">
      <c r="A16" s="15">
        <v>12</v>
      </c>
      <c r="B16" s="17" t="s">
        <v>12</v>
      </c>
      <c r="C16" s="45" t="s">
        <v>180</v>
      </c>
      <c r="D16" s="49">
        <v>142</v>
      </c>
      <c r="E16" s="46" t="s">
        <v>181</v>
      </c>
      <c r="F16" s="83" t="s">
        <v>182</v>
      </c>
      <c r="G16" s="80"/>
      <c r="H16" s="10"/>
      <c r="I16" s="10"/>
      <c r="J16" s="10"/>
      <c r="K16" s="6">
        <v>198</v>
      </c>
      <c r="L16" s="6">
        <v>102</v>
      </c>
      <c r="M16" s="6">
        <v>171</v>
      </c>
      <c r="N16" s="6">
        <v>84</v>
      </c>
      <c r="O16" s="6">
        <v>180</v>
      </c>
      <c r="P16" s="6">
        <v>102</v>
      </c>
      <c r="Q16" s="6">
        <v>216</v>
      </c>
      <c r="R16" s="6">
        <v>126</v>
      </c>
      <c r="S16" s="74">
        <v>204</v>
      </c>
      <c r="T16" s="74">
        <v>216</v>
      </c>
      <c r="U16" s="12">
        <v>120</v>
      </c>
      <c r="W16" s="47">
        <f t="shared" si="0"/>
        <v>204</v>
      </c>
      <c r="X16" s="48">
        <f t="shared" si="1"/>
        <v>810</v>
      </c>
      <c r="Y16" s="68">
        <f t="shared" si="2"/>
        <v>450</v>
      </c>
      <c r="Z16" s="70">
        <f t="shared" si="3"/>
        <v>1464</v>
      </c>
      <c r="AD16" s="110">
        <f t="shared" si="4"/>
        <v>0</v>
      </c>
      <c r="AE16" s="110">
        <f t="shared" si="5"/>
        <v>0</v>
      </c>
      <c r="AF16" s="110">
        <f t="shared" si="6"/>
        <v>0</v>
      </c>
      <c r="AG16" s="110">
        <f t="shared" si="7"/>
        <v>0</v>
      </c>
      <c r="AH16" s="110">
        <f t="shared" si="8"/>
        <v>204</v>
      </c>
      <c r="AI16" s="111">
        <f t="shared" si="9"/>
        <v>204</v>
      </c>
      <c r="AJ16" s="111">
        <f t="shared" si="10"/>
        <v>0</v>
      </c>
      <c r="AK16" s="111">
        <f t="shared" si="11"/>
        <v>0</v>
      </c>
      <c r="AL16" s="111">
        <f t="shared" si="12"/>
        <v>0</v>
      </c>
      <c r="AM16" s="112">
        <f t="shared" si="13"/>
        <v>204</v>
      </c>
      <c r="AN16" s="104">
        <f t="shared" si="14"/>
        <v>198</v>
      </c>
      <c r="AO16" s="104">
        <f t="shared" si="15"/>
        <v>171</v>
      </c>
      <c r="AP16" s="104">
        <f t="shared" si="16"/>
        <v>180</v>
      </c>
      <c r="AQ16" s="104">
        <f t="shared" si="17"/>
        <v>216</v>
      </c>
      <c r="AR16" s="104">
        <f t="shared" si="18"/>
        <v>216</v>
      </c>
      <c r="AS16" s="105">
        <f t="shared" si="19"/>
        <v>216</v>
      </c>
      <c r="AT16" s="105">
        <f t="shared" si="20"/>
        <v>216</v>
      </c>
      <c r="AU16" s="105">
        <f t="shared" si="21"/>
        <v>198</v>
      </c>
      <c r="AV16" s="105">
        <f t="shared" si="22"/>
        <v>180</v>
      </c>
      <c r="AW16" s="106">
        <f t="shared" si="23"/>
        <v>810</v>
      </c>
      <c r="AX16" s="116">
        <f t="shared" si="24"/>
        <v>102</v>
      </c>
      <c r="AY16" s="116">
        <f t="shared" si="25"/>
        <v>84</v>
      </c>
      <c r="AZ16" s="116">
        <f t="shared" si="26"/>
        <v>102</v>
      </c>
      <c r="BA16" s="116">
        <f t="shared" si="27"/>
        <v>126</v>
      </c>
      <c r="BB16" s="116">
        <f t="shared" si="28"/>
        <v>120</v>
      </c>
      <c r="BC16" s="117">
        <f t="shared" si="29"/>
        <v>126</v>
      </c>
      <c r="BD16" s="117">
        <f t="shared" si="30"/>
        <v>120</v>
      </c>
      <c r="BE16" s="117">
        <f t="shared" si="31"/>
        <v>102</v>
      </c>
      <c r="BF16" s="117">
        <f t="shared" si="32"/>
        <v>102</v>
      </c>
      <c r="BG16" s="118">
        <f t="shared" si="33"/>
        <v>450</v>
      </c>
      <c r="CC16" s="44">
        <f t="shared" si="34"/>
        <v>1464</v>
      </c>
    </row>
    <row r="17" spans="1:81" ht="56.25">
      <c r="A17" s="15">
        <v>13</v>
      </c>
      <c r="B17" s="92" t="s">
        <v>11</v>
      </c>
      <c r="C17" s="45" t="s">
        <v>79</v>
      </c>
      <c r="D17" s="49" t="s">
        <v>32</v>
      </c>
      <c r="E17" s="46" t="s">
        <v>183</v>
      </c>
      <c r="F17" s="83" t="s">
        <v>184</v>
      </c>
      <c r="G17" s="80"/>
      <c r="H17" s="10">
        <v>112</v>
      </c>
      <c r="I17" s="10">
        <v>132</v>
      </c>
      <c r="J17" s="10">
        <v>112</v>
      </c>
      <c r="K17" s="6">
        <v>117</v>
      </c>
      <c r="L17" s="6">
        <v>90</v>
      </c>
      <c r="M17" s="6">
        <v>126</v>
      </c>
      <c r="N17" s="6">
        <v>96</v>
      </c>
      <c r="O17" s="6">
        <v>54</v>
      </c>
      <c r="P17" s="6">
        <v>66</v>
      </c>
      <c r="Q17" s="6">
        <v>144</v>
      </c>
      <c r="R17" s="6">
        <v>72</v>
      </c>
      <c r="S17" s="74">
        <v>180</v>
      </c>
      <c r="T17" s="74">
        <v>144</v>
      </c>
      <c r="U17" s="12">
        <v>126</v>
      </c>
      <c r="W17" s="47">
        <f t="shared" si="0"/>
        <v>536</v>
      </c>
      <c r="X17" s="48">
        <f t="shared" si="1"/>
        <v>531</v>
      </c>
      <c r="Y17" s="68">
        <f t="shared" si="2"/>
        <v>384</v>
      </c>
      <c r="Z17" s="70">
        <f t="shared" si="3"/>
        <v>1451</v>
      </c>
      <c r="AD17" s="110">
        <f t="shared" si="4"/>
        <v>0</v>
      </c>
      <c r="AE17" s="110">
        <f t="shared" si="5"/>
        <v>112</v>
      </c>
      <c r="AF17" s="110">
        <f t="shared" si="6"/>
        <v>132</v>
      </c>
      <c r="AG17" s="110">
        <f t="shared" si="7"/>
        <v>112</v>
      </c>
      <c r="AH17" s="110">
        <f t="shared" si="8"/>
        <v>180</v>
      </c>
      <c r="AI17" s="111">
        <f t="shared" si="9"/>
        <v>180</v>
      </c>
      <c r="AJ17" s="111">
        <f t="shared" si="10"/>
        <v>132</v>
      </c>
      <c r="AK17" s="111">
        <f t="shared" si="11"/>
        <v>112</v>
      </c>
      <c r="AL17" s="111">
        <f t="shared" si="12"/>
        <v>112</v>
      </c>
      <c r="AM17" s="112">
        <f t="shared" si="13"/>
        <v>536</v>
      </c>
      <c r="AN17" s="104">
        <f t="shared" si="14"/>
        <v>117</v>
      </c>
      <c r="AO17" s="104">
        <f t="shared" si="15"/>
        <v>126</v>
      </c>
      <c r="AP17" s="104">
        <f t="shared" si="16"/>
        <v>54</v>
      </c>
      <c r="AQ17" s="104">
        <f t="shared" si="17"/>
        <v>144</v>
      </c>
      <c r="AR17" s="104">
        <f t="shared" si="18"/>
        <v>144</v>
      </c>
      <c r="AS17" s="105">
        <f t="shared" si="19"/>
        <v>144</v>
      </c>
      <c r="AT17" s="105">
        <f t="shared" si="20"/>
        <v>144</v>
      </c>
      <c r="AU17" s="105">
        <f t="shared" si="21"/>
        <v>126</v>
      </c>
      <c r="AV17" s="105">
        <f t="shared" si="22"/>
        <v>117</v>
      </c>
      <c r="AW17" s="106">
        <f t="shared" si="23"/>
        <v>531</v>
      </c>
      <c r="AX17" s="116">
        <f t="shared" si="24"/>
        <v>90</v>
      </c>
      <c r="AY17" s="116">
        <f t="shared" si="25"/>
        <v>96</v>
      </c>
      <c r="AZ17" s="116">
        <f t="shared" si="26"/>
        <v>66</v>
      </c>
      <c r="BA17" s="116">
        <f t="shared" si="27"/>
        <v>72</v>
      </c>
      <c r="BB17" s="116">
        <f t="shared" si="28"/>
        <v>126</v>
      </c>
      <c r="BC17" s="117">
        <f t="shared" si="29"/>
        <v>126</v>
      </c>
      <c r="BD17" s="117">
        <f t="shared" si="30"/>
        <v>96</v>
      </c>
      <c r="BE17" s="117">
        <f t="shared" si="31"/>
        <v>90</v>
      </c>
      <c r="BF17" s="117">
        <f t="shared" si="32"/>
        <v>72</v>
      </c>
      <c r="BG17" s="118">
        <f t="shared" si="33"/>
        <v>384</v>
      </c>
      <c r="CC17" s="44">
        <f t="shared" si="34"/>
        <v>1451</v>
      </c>
    </row>
    <row r="18" spans="1:81" ht="45">
      <c r="A18" s="15">
        <v>14</v>
      </c>
      <c r="B18" s="17" t="s">
        <v>12</v>
      </c>
      <c r="C18" s="45" t="s">
        <v>46</v>
      </c>
      <c r="D18" s="49">
        <v>129</v>
      </c>
      <c r="E18" s="46" t="s">
        <v>53</v>
      </c>
      <c r="F18" s="83" t="s">
        <v>54</v>
      </c>
      <c r="G18" s="80"/>
      <c r="H18" s="10">
        <v>88</v>
      </c>
      <c r="I18" s="10">
        <v>96</v>
      </c>
      <c r="J18" s="10">
        <v>144</v>
      </c>
      <c r="K18" s="6">
        <v>60</v>
      </c>
      <c r="L18" s="6">
        <v>108</v>
      </c>
      <c r="M18" s="6">
        <v>153</v>
      </c>
      <c r="N18" s="6">
        <v>102</v>
      </c>
      <c r="O18" s="6">
        <v>90</v>
      </c>
      <c r="P18" s="6">
        <v>72</v>
      </c>
      <c r="Q18" s="6">
        <v>180</v>
      </c>
      <c r="R18" s="6">
        <v>66</v>
      </c>
      <c r="S18" s="74">
        <v>156</v>
      </c>
      <c r="T18" s="74">
        <v>90</v>
      </c>
      <c r="U18" s="12">
        <v>102</v>
      </c>
      <c r="W18" s="47">
        <f t="shared" si="0"/>
        <v>484</v>
      </c>
      <c r="X18" s="48">
        <f t="shared" si="1"/>
        <v>513</v>
      </c>
      <c r="Y18" s="68">
        <f t="shared" si="2"/>
        <v>384</v>
      </c>
      <c r="Z18" s="70">
        <f t="shared" si="3"/>
        <v>1381</v>
      </c>
      <c r="AD18" s="110">
        <f t="shared" si="4"/>
        <v>0</v>
      </c>
      <c r="AE18" s="110">
        <f t="shared" si="5"/>
        <v>88</v>
      </c>
      <c r="AF18" s="110">
        <f t="shared" si="6"/>
        <v>96</v>
      </c>
      <c r="AG18" s="110">
        <f t="shared" si="7"/>
        <v>144</v>
      </c>
      <c r="AH18" s="110">
        <f t="shared" si="8"/>
        <v>156</v>
      </c>
      <c r="AI18" s="111">
        <f t="shared" si="9"/>
        <v>156</v>
      </c>
      <c r="AJ18" s="111">
        <f t="shared" si="10"/>
        <v>144</v>
      </c>
      <c r="AK18" s="111">
        <f t="shared" si="11"/>
        <v>96</v>
      </c>
      <c r="AL18" s="111">
        <f t="shared" si="12"/>
        <v>88</v>
      </c>
      <c r="AM18" s="112">
        <f t="shared" si="13"/>
        <v>484</v>
      </c>
      <c r="AN18" s="104">
        <f t="shared" si="14"/>
        <v>60</v>
      </c>
      <c r="AO18" s="104">
        <f t="shared" si="15"/>
        <v>153</v>
      </c>
      <c r="AP18" s="104">
        <f t="shared" si="16"/>
        <v>90</v>
      </c>
      <c r="AQ18" s="104">
        <f t="shared" si="17"/>
        <v>180</v>
      </c>
      <c r="AR18" s="104">
        <f t="shared" si="18"/>
        <v>90</v>
      </c>
      <c r="AS18" s="105">
        <f t="shared" si="19"/>
        <v>180</v>
      </c>
      <c r="AT18" s="105">
        <f t="shared" si="20"/>
        <v>153</v>
      </c>
      <c r="AU18" s="105">
        <f t="shared" si="21"/>
        <v>90</v>
      </c>
      <c r="AV18" s="105">
        <f t="shared" si="22"/>
        <v>90</v>
      </c>
      <c r="AW18" s="106">
        <f t="shared" si="23"/>
        <v>513</v>
      </c>
      <c r="AX18" s="116">
        <f t="shared" si="24"/>
        <v>108</v>
      </c>
      <c r="AY18" s="116">
        <f t="shared" si="25"/>
        <v>102</v>
      </c>
      <c r="AZ18" s="116">
        <f t="shared" si="26"/>
        <v>72</v>
      </c>
      <c r="BA18" s="116">
        <f t="shared" si="27"/>
        <v>66</v>
      </c>
      <c r="BB18" s="116">
        <f t="shared" si="28"/>
        <v>102</v>
      </c>
      <c r="BC18" s="117">
        <f t="shared" si="29"/>
        <v>108</v>
      </c>
      <c r="BD18" s="117">
        <f t="shared" si="30"/>
        <v>102</v>
      </c>
      <c r="BE18" s="117">
        <f t="shared" si="31"/>
        <v>102</v>
      </c>
      <c r="BF18" s="117">
        <f t="shared" si="32"/>
        <v>72</v>
      </c>
      <c r="BG18" s="118">
        <f t="shared" si="33"/>
        <v>384</v>
      </c>
      <c r="CC18" s="44">
        <f t="shared" si="34"/>
        <v>1381</v>
      </c>
    </row>
    <row r="19" spans="1:81" ht="56.25">
      <c r="A19" s="15">
        <v>15</v>
      </c>
      <c r="B19" s="92" t="s">
        <v>11</v>
      </c>
      <c r="C19" s="45" t="s">
        <v>80</v>
      </c>
      <c r="D19" s="49">
        <v>113</v>
      </c>
      <c r="E19" s="46" t="s">
        <v>98</v>
      </c>
      <c r="F19" s="83" t="s">
        <v>48</v>
      </c>
      <c r="G19" s="80">
        <v>216</v>
      </c>
      <c r="H19" s="10">
        <v>96</v>
      </c>
      <c r="I19" s="10">
        <v>80</v>
      </c>
      <c r="J19" s="10"/>
      <c r="K19" s="6">
        <v>153</v>
      </c>
      <c r="L19" s="6">
        <v>72</v>
      </c>
      <c r="M19" s="6">
        <v>144</v>
      </c>
      <c r="N19" s="6">
        <v>56</v>
      </c>
      <c r="O19" s="6">
        <v>117</v>
      </c>
      <c r="P19" s="6">
        <v>24</v>
      </c>
      <c r="Q19" s="6">
        <v>108</v>
      </c>
      <c r="R19" s="6">
        <v>52</v>
      </c>
      <c r="S19" s="74"/>
      <c r="T19" s="74">
        <v>162</v>
      </c>
      <c r="U19" s="12">
        <v>60</v>
      </c>
      <c r="W19" s="47">
        <f t="shared" si="0"/>
        <v>392</v>
      </c>
      <c r="X19" s="48">
        <f t="shared" si="1"/>
        <v>576</v>
      </c>
      <c r="Y19" s="68">
        <f t="shared" si="2"/>
        <v>240</v>
      </c>
      <c r="Z19" s="70">
        <f t="shared" si="3"/>
        <v>1208</v>
      </c>
      <c r="AD19" s="110">
        <f t="shared" si="4"/>
        <v>216</v>
      </c>
      <c r="AE19" s="110">
        <f t="shared" si="5"/>
        <v>96</v>
      </c>
      <c r="AF19" s="110">
        <f t="shared" si="6"/>
        <v>80</v>
      </c>
      <c r="AG19" s="110">
        <f t="shared" si="7"/>
        <v>0</v>
      </c>
      <c r="AH19" s="110">
        <f t="shared" si="8"/>
        <v>0</v>
      </c>
      <c r="AI19" s="111">
        <f t="shared" si="9"/>
        <v>216</v>
      </c>
      <c r="AJ19" s="111">
        <f t="shared" si="10"/>
        <v>96</v>
      </c>
      <c r="AK19" s="111">
        <f t="shared" si="11"/>
        <v>80</v>
      </c>
      <c r="AL19" s="111">
        <f t="shared" si="12"/>
        <v>0</v>
      </c>
      <c r="AM19" s="112">
        <f t="shared" si="13"/>
        <v>392</v>
      </c>
      <c r="AN19" s="104">
        <f t="shared" si="14"/>
        <v>153</v>
      </c>
      <c r="AO19" s="104">
        <f t="shared" si="15"/>
        <v>144</v>
      </c>
      <c r="AP19" s="104">
        <f t="shared" si="16"/>
        <v>117</v>
      </c>
      <c r="AQ19" s="104">
        <f t="shared" si="17"/>
        <v>108</v>
      </c>
      <c r="AR19" s="104">
        <f t="shared" si="18"/>
        <v>162</v>
      </c>
      <c r="AS19" s="105">
        <f t="shared" si="19"/>
        <v>162</v>
      </c>
      <c r="AT19" s="105">
        <f t="shared" si="20"/>
        <v>153</v>
      </c>
      <c r="AU19" s="105">
        <f t="shared" si="21"/>
        <v>144</v>
      </c>
      <c r="AV19" s="105">
        <f t="shared" si="22"/>
        <v>117</v>
      </c>
      <c r="AW19" s="106">
        <f t="shared" si="23"/>
        <v>576</v>
      </c>
      <c r="AX19" s="116">
        <f t="shared" si="24"/>
        <v>72</v>
      </c>
      <c r="AY19" s="116">
        <f t="shared" si="25"/>
        <v>56</v>
      </c>
      <c r="AZ19" s="116">
        <f t="shared" si="26"/>
        <v>24</v>
      </c>
      <c r="BA19" s="116">
        <f t="shared" si="27"/>
        <v>52</v>
      </c>
      <c r="BB19" s="116">
        <f t="shared" si="28"/>
        <v>60</v>
      </c>
      <c r="BC19" s="117">
        <f t="shared" si="29"/>
        <v>72</v>
      </c>
      <c r="BD19" s="117">
        <f t="shared" si="30"/>
        <v>60</v>
      </c>
      <c r="BE19" s="117">
        <f t="shared" si="31"/>
        <v>56</v>
      </c>
      <c r="BF19" s="117">
        <f t="shared" si="32"/>
        <v>52</v>
      </c>
      <c r="BG19" s="118">
        <f t="shared" si="33"/>
        <v>240</v>
      </c>
      <c r="CC19" s="44">
        <f t="shared" si="34"/>
        <v>1208</v>
      </c>
    </row>
    <row r="20" spans="1:81" ht="45">
      <c r="A20" s="15">
        <v>16</v>
      </c>
      <c r="B20" s="17" t="s">
        <v>12</v>
      </c>
      <c r="C20" s="45" t="s">
        <v>43</v>
      </c>
      <c r="D20" s="49">
        <v>210</v>
      </c>
      <c r="E20" s="46" t="s">
        <v>44</v>
      </c>
      <c r="F20" s="83" t="s">
        <v>45</v>
      </c>
      <c r="G20" s="80"/>
      <c r="H20" s="10">
        <v>104</v>
      </c>
      <c r="I20" s="10">
        <v>104</v>
      </c>
      <c r="J20" s="10">
        <v>120</v>
      </c>
      <c r="K20" s="6">
        <v>108</v>
      </c>
      <c r="L20" s="6">
        <v>60</v>
      </c>
      <c r="M20" s="6">
        <v>135</v>
      </c>
      <c r="N20" s="6">
        <v>48</v>
      </c>
      <c r="O20" s="6">
        <v>78</v>
      </c>
      <c r="P20" s="6">
        <v>48</v>
      </c>
      <c r="Q20" s="6">
        <v>135</v>
      </c>
      <c r="R20" s="6">
        <v>108</v>
      </c>
      <c r="S20" s="74"/>
      <c r="T20" s="74"/>
      <c r="U20" s="12"/>
      <c r="W20" s="47">
        <f t="shared" si="0"/>
        <v>328</v>
      </c>
      <c r="X20" s="48">
        <f t="shared" si="1"/>
        <v>456</v>
      </c>
      <c r="Y20" s="68">
        <f t="shared" si="2"/>
        <v>264</v>
      </c>
      <c r="Z20" s="70">
        <f t="shared" si="3"/>
        <v>1048</v>
      </c>
      <c r="AD20" s="110">
        <f t="shared" si="4"/>
        <v>0</v>
      </c>
      <c r="AE20" s="110">
        <f t="shared" si="5"/>
        <v>104</v>
      </c>
      <c r="AF20" s="110">
        <f t="shared" si="6"/>
        <v>104</v>
      </c>
      <c r="AG20" s="110">
        <f t="shared" si="7"/>
        <v>120</v>
      </c>
      <c r="AH20" s="110">
        <f t="shared" si="8"/>
        <v>0</v>
      </c>
      <c r="AI20" s="111">
        <f t="shared" si="9"/>
        <v>120</v>
      </c>
      <c r="AJ20" s="111">
        <f t="shared" si="10"/>
        <v>104</v>
      </c>
      <c r="AK20" s="111">
        <f t="shared" si="11"/>
        <v>104</v>
      </c>
      <c r="AL20" s="111">
        <f t="shared" si="12"/>
        <v>0</v>
      </c>
      <c r="AM20" s="112">
        <f t="shared" si="13"/>
        <v>328</v>
      </c>
      <c r="AN20" s="104">
        <f t="shared" si="14"/>
        <v>108</v>
      </c>
      <c r="AO20" s="104">
        <f t="shared" si="15"/>
        <v>135</v>
      </c>
      <c r="AP20" s="104">
        <f t="shared" si="16"/>
        <v>78</v>
      </c>
      <c r="AQ20" s="104">
        <f t="shared" si="17"/>
        <v>135</v>
      </c>
      <c r="AR20" s="104">
        <f t="shared" si="18"/>
        <v>0</v>
      </c>
      <c r="AS20" s="105">
        <f t="shared" si="19"/>
        <v>135</v>
      </c>
      <c r="AT20" s="105">
        <f t="shared" si="20"/>
        <v>135</v>
      </c>
      <c r="AU20" s="105">
        <f t="shared" si="21"/>
        <v>108</v>
      </c>
      <c r="AV20" s="105">
        <f t="shared" si="22"/>
        <v>78</v>
      </c>
      <c r="AW20" s="106">
        <f t="shared" si="23"/>
        <v>456</v>
      </c>
      <c r="AX20" s="116">
        <f t="shared" si="24"/>
        <v>60</v>
      </c>
      <c r="AY20" s="116">
        <f t="shared" si="25"/>
        <v>48</v>
      </c>
      <c r="AZ20" s="116">
        <f t="shared" si="26"/>
        <v>48</v>
      </c>
      <c r="BA20" s="116">
        <f t="shared" si="27"/>
        <v>108</v>
      </c>
      <c r="BB20" s="116">
        <f t="shared" si="28"/>
        <v>0</v>
      </c>
      <c r="BC20" s="117">
        <f t="shared" si="29"/>
        <v>108</v>
      </c>
      <c r="BD20" s="117">
        <f t="shared" si="30"/>
        <v>60</v>
      </c>
      <c r="BE20" s="117">
        <f t="shared" si="31"/>
        <v>48</v>
      </c>
      <c r="BF20" s="117">
        <f t="shared" si="32"/>
        <v>48</v>
      </c>
      <c r="BG20" s="118">
        <f t="shared" si="33"/>
        <v>264</v>
      </c>
      <c r="CC20" s="44">
        <f t="shared" si="34"/>
        <v>1048</v>
      </c>
    </row>
    <row r="21" spans="1:81" ht="67.5">
      <c r="A21" s="15">
        <v>17</v>
      </c>
      <c r="B21" s="88" t="s">
        <v>42</v>
      </c>
      <c r="C21" s="45" t="s">
        <v>58</v>
      </c>
      <c r="D21" s="49" t="s">
        <v>59</v>
      </c>
      <c r="E21" s="46" t="s">
        <v>146</v>
      </c>
      <c r="F21" s="83" t="s">
        <v>147</v>
      </c>
      <c r="G21" s="80"/>
      <c r="H21" s="10">
        <v>352</v>
      </c>
      <c r="I21" s="10">
        <v>400</v>
      </c>
      <c r="J21" s="10">
        <v>276</v>
      </c>
      <c r="K21" s="6"/>
      <c r="L21" s="6"/>
      <c r="M21" s="6"/>
      <c r="N21" s="6"/>
      <c r="O21" s="6"/>
      <c r="P21" s="6"/>
      <c r="Q21" s="6"/>
      <c r="R21" s="6"/>
      <c r="S21" s="74"/>
      <c r="T21" s="74"/>
      <c r="U21" s="12"/>
      <c r="W21" s="47">
        <f t="shared" si="0"/>
        <v>1028</v>
      </c>
      <c r="X21" s="48">
        <f t="shared" si="1"/>
        <v>0</v>
      </c>
      <c r="Y21" s="68">
        <f t="shared" si="2"/>
        <v>0</v>
      </c>
      <c r="Z21" s="70">
        <f t="shared" si="3"/>
        <v>1028</v>
      </c>
      <c r="AD21" s="110">
        <f t="shared" si="4"/>
        <v>0</v>
      </c>
      <c r="AE21" s="110">
        <f t="shared" si="5"/>
        <v>352</v>
      </c>
      <c r="AF21" s="110">
        <f t="shared" si="6"/>
        <v>400</v>
      </c>
      <c r="AG21" s="110">
        <f t="shared" si="7"/>
        <v>276</v>
      </c>
      <c r="AH21" s="110">
        <f t="shared" si="8"/>
        <v>0</v>
      </c>
      <c r="AI21" s="111">
        <f t="shared" si="9"/>
        <v>400</v>
      </c>
      <c r="AJ21" s="111">
        <f t="shared" si="10"/>
        <v>352</v>
      </c>
      <c r="AK21" s="111">
        <f t="shared" si="11"/>
        <v>276</v>
      </c>
      <c r="AL21" s="111">
        <f t="shared" si="12"/>
        <v>0</v>
      </c>
      <c r="AM21" s="112">
        <f t="shared" si="13"/>
        <v>1028</v>
      </c>
      <c r="AN21" s="104">
        <f t="shared" si="14"/>
        <v>0</v>
      </c>
      <c r="AO21" s="104">
        <f t="shared" si="15"/>
        <v>0</v>
      </c>
      <c r="AP21" s="104">
        <f t="shared" si="16"/>
        <v>0</v>
      </c>
      <c r="AQ21" s="104">
        <f t="shared" si="17"/>
        <v>0</v>
      </c>
      <c r="AR21" s="104">
        <f t="shared" si="18"/>
        <v>0</v>
      </c>
      <c r="AS21" s="105">
        <f t="shared" si="19"/>
        <v>0</v>
      </c>
      <c r="AT21" s="105">
        <f t="shared" si="20"/>
        <v>0</v>
      </c>
      <c r="AU21" s="105">
        <f t="shared" si="21"/>
        <v>0</v>
      </c>
      <c r="AV21" s="105">
        <f t="shared" si="22"/>
        <v>0</v>
      </c>
      <c r="AW21" s="106">
        <f t="shared" si="23"/>
        <v>0</v>
      </c>
      <c r="AX21" s="116">
        <f t="shared" si="24"/>
        <v>0</v>
      </c>
      <c r="AY21" s="116">
        <f t="shared" si="25"/>
        <v>0</v>
      </c>
      <c r="AZ21" s="116">
        <f t="shared" si="26"/>
        <v>0</v>
      </c>
      <c r="BA21" s="116">
        <f t="shared" si="27"/>
        <v>0</v>
      </c>
      <c r="BB21" s="116">
        <f t="shared" si="28"/>
        <v>0</v>
      </c>
      <c r="BC21" s="117">
        <f t="shared" si="29"/>
        <v>0</v>
      </c>
      <c r="BD21" s="117">
        <f t="shared" si="30"/>
        <v>0</v>
      </c>
      <c r="BE21" s="117">
        <f t="shared" si="31"/>
        <v>0</v>
      </c>
      <c r="BF21" s="117">
        <f t="shared" si="32"/>
        <v>0</v>
      </c>
      <c r="BG21" s="118">
        <f t="shared" si="33"/>
        <v>0</v>
      </c>
      <c r="CC21" s="44">
        <f t="shared" si="34"/>
        <v>1028</v>
      </c>
    </row>
    <row r="22" spans="1:81" ht="56.25">
      <c r="A22" s="15">
        <v>18</v>
      </c>
      <c r="B22" s="92" t="s">
        <v>11</v>
      </c>
      <c r="C22" s="45" t="s">
        <v>72</v>
      </c>
      <c r="D22" s="49" t="s">
        <v>73</v>
      </c>
      <c r="E22" s="46" t="s">
        <v>96</v>
      </c>
      <c r="F22" s="83" t="s">
        <v>97</v>
      </c>
      <c r="G22" s="80">
        <v>240</v>
      </c>
      <c r="H22" s="10">
        <v>168</v>
      </c>
      <c r="I22" s="10">
        <v>112</v>
      </c>
      <c r="J22" s="10">
        <v>156</v>
      </c>
      <c r="K22" s="6">
        <v>66</v>
      </c>
      <c r="L22" s="6">
        <v>36</v>
      </c>
      <c r="M22" s="6">
        <v>72</v>
      </c>
      <c r="N22" s="6">
        <v>44</v>
      </c>
      <c r="O22" s="6">
        <v>48</v>
      </c>
      <c r="P22" s="6">
        <v>28</v>
      </c>
      <c r="Q22" s="6"/>
      <c r="R22" s="6"/>
      <c r="S22" s="74"/>
      <c r="T22" s="74"/>
      <c r="U22" s="12"/>
      <c r="W22" s="47">
        <f t="shared" si="0"/>
        <v>676</v>
      </c>
      <c r="X22" s="48">
        <f t="shared" si="1"/>
        <v>186</v>
      </c>
      <c r="Y22" s="68">
        <f t="shared" si="2"/>
        <v>108</v>
      </c>
      <c r="Z22" s="70">
        <f t="shared" si="3"/>
        <v>970</v>
      </c>
      <c r="AD22" s="110">
        <f t="shared" si="4"/>
        <v>240</v>
      </c>
      <c r="AE22" s="110">
        <f t="shared" si="5"/>
        <v>168</v>
      </c>
      <c r="AF22" s="110">
        <f t="shared" si="6"/>
        <v>112</v>
      </c>
      <c r="AG22" s="110">
        <f t="shared" si="7"/>
        <v>156</v>
      </c>
      <c r="AH22" s="110">
        <f t="shared" si="8"/>
        <v>0</v>
      </c>
      <c r="AI22" s="111">
        <f t="shared" si="9"/>
        <v>240</v>
      </c>
      <c r="AJ22" s="111">
        <f t="shared" si="10"/>
        <v>168</v>
      </c>
      <c r="AK22" s="111">
        <f t="shared" si="11"/>
        <v>156</v>
      </c>
      <c r="AL22" s="111">
        <f t="shared" si="12"/>
        <v>112</v>
      </c>
      <c r="AM22" s="112">
        <f t="shared" si="13"/>
        <v>676</v>
      </c>
      <c r="AN22" s="104">
        <f t="shared" si="14"/>
        <v>66</v>
      </c>
      <c r="AO22" s="104">
        <f t="shared" si="15"/>
        <v>72</v>
      </c>
      <c r="AP22" s="104">
        <f t="shared" si="16"/>
        <v>48</v>
      </c>
      <c r="AQ22" s="104">
        <f t="shared" si="17"/>
        <v>0</v>
      </c>
      <c r="AR22" s="104">
        <f t="shared" si="18"/>
        <v>0</v>
      </c>
      <c r="AS22" s="105">
        <f t="shared" si="19"/>
        <v>72</v>
      </c>
      <c r="AT22" s="105">
        <f t="shared" si="20"/>
        <v>66</v>
      </c>
      <c r="AU22" s="105">
        <f t="shared" si="21"/>
        <v>48</v>
      </c>
      <c r="AV22" s="105">
        <f t="shared" si="22"/>
        <v>0</v>
      </c>
      <c r="AW22" s="106">
        <f t="shared" si="23"/>
        <v>186</v>
      </c>
      <c r="AX22" s="116">
        <f t="shared" si="24"/>
        <v>36</v>
      </c>
      <c r="AY22" s="116">
        <f t="shared" si="25"/>
        <v>44</v>
      </c>
      <c r="AZ22" s="116">
        <f t="shared" si="26"/>
        <v>28</v>
      </c>
      <c r="BA22" s="116">
        <f t="shared" si="27"/>
        <v>0</v>
      </c>
      <c r="BB22" s="116">
        <f t="shared" si="28"/>
        <v>0</v>
      </c>
      <c r="BC22" s="117">
        <f t="shared" si="29"/>
        <v>44</v>
      </c>
      <c r="BD22" s="117">
        <f t="shared" si="30"/>
        <v>36</v>
      </c>
      <c r="BE22" s="117">
        <f t="shared" si="31"/>
        <v>28</v>
      </c>
      <c r="BF22" s="117">
        <f t="shared" si="32"/>
        <v>0</v>
      </c>
      <c r="BG22" s="118">
        <f t="shared" si="33"/>
        <v>108</v>
      </c>
      <c r="CC22" s="44">
        <f t="shared" si="34"/>
        <v>970</v>
      </c>
    </row>
    <row r="23" spans="1:81" ht="67.5">
      <c r="A23" s="15">
        <v>19</v>
      </c>
      <c r="B23" s="88" t="s">
        <v>42</v>
      </c>
      <c r="C23" s="45" t="s">
        <v>21</v>
      </c>
      <c r="D23" s="49">
        <v>210</v>
      </c>
      <c r="E23" s="46" t="s">
        <v>99</v>
      </c>
      <c r="F23" s="83" t="s">
        <v>100</v>
      </c>
      <c r="G23" s="80">
        <v>192</v>
      </c>
      <c r="H23" s="10">
        <v>72</v>
      </c>
      <c r="I23" s="10">
        <v>64</v>
      </c>
      <c r="J23" s="10"/>
      <c r="K23" s="6">
        <v>72</v>
      </c>
      <c r="L23" s="6">
        <v>56</v>
      </c>
      <c r="M23" s="6">
        <v>78</v>
      </c>
      <c r="N23" s="6">
        <v>40</v>
      </c>
      <c r="O23" s="6">
        <v>24</v>
      </c>
      <c r="P23" s="6">
        <v>32</v>
      </c>
      <c r="Q23" s="6"/>
      <c r="R23" s="6"/>
      <c r="S23" s="74">
        <v>144</v>
      </c>
      <c r="T23" s="74">
        <v>72</v>
      </c>
      <c r="U23" s="12">
        <v>78</v>
      </c>
      <c r="W23" s="47">
        <f t="shared" si="0"/>
        <v>472</v>
      </c>
      <c r="X23" s="48">
        <f t="shared" si="1"/>
        <v>246</v>
      </c>
      <c r="Y23" s="68">
        <f t="shared" si="2"/>
        <v>206</v>
      </c>
      <c r="Z23" s="70">
        <f t="shared" si="3"/>
        <v>924</v>
      </c>
      <c r="AD23" s="110">
        <f t="shared" si="4"/>
        <v>192</v>
      </c>
      <c r="AE23" s="110">
        <f t="shared" si="5"/>
        <v>72</v>
      </c>
      <c r="AF23" s="110">
        <f t="shared" si="6"/>
        <v>64</v>
      </c>
      <c r="AG23" s="110">
        <f t="shared" si="7"/>
        <v>0</v>
      </c>
      <c r="AH23" s="110">
        <f t="shared" si="8"/>
        <v>144</v>
      </c>
      <c r="AI23" s="111">
        <f t="shared" si="9"/>
        <v>192</v>
      </c>
      <c r="AJ23" s="111">
        <f t="shared" si="10"/>
        <v>144</v>
      </c>
      <c r="AK23" s="111">
        <f t="shared" si="11"/>
        <v>72</v>
      </c>
      <c r="AL23" s="111">
        <f t="shared" si="12"/>
        <v>64</v>
      </c>
      <c r="AM23" s="112">
        <f t="shared" si="13"/>
        <v>472</v>
      </c>
      <c r="AN23" s="104">
        <f t="shared" si="14"/>
        <v>72</v>
      </c>
      <c r="AO23" s="104">
        <f t="shared" si="15"/>
        <v>78</v>
      </c>
      <c r="AP23" s="104">
        <f t="shared" si="16"/>
        <v>24</v>
      </c>
      <c r="AQ23" s="104">
        <f t="shared" si="17"/>
        <v>0</v>
      </c>
      <c r="AR23" s="104">
        <f t="shared" si="18"/>
        <v>72</v>
      </c>
      <c r="AS23" s="105">
        <f t="shared" si="19"/>
        <v>78</v>
      </c>
      <c r="AT23" s="105">
        <f t="shared" si="20"/>
        <v>72</v>
      </c>
      <c r="AU23" s="105">
        <f t="shared" si="21"/>
        <v>72</v>
      </c>
      <c r="AV23" s="105">
        <f t="shared" si="22"/>
        <v>24</v>
      </c>
      <c r="AW23" s="106">
        <f t="shared" si="23"/>
        <v>246</v>
      </c>
      <c r="AX23" s="116">
        <f t="shared" si="24"/>
        <v>56</v>
      </c>
      <c r="AY23" s="116">
        <f t="shared" si="25"/>
        <v>40</v>
      </c>
      <c r="AZ23" s="116">
        <f t="shared" si="26"/>
        <v>32</v>
      </c>
      <c r="BA23" s="116">
        <f t="shared" si="27"/>
        <v>0</v>
      </c>
      <c r="BB23" s="116">
        <f t="shared" si="28"/>
        <v>78</v>
      </c>
      <c r="BC23" s="117">
        <f t="shared" si="29"/>
        <v>78</v>
      </c>
      <c r="BD23" s="117">
        <f t="shared" si="30"/>
        <v>56</v>
      </c>
      <c r="BE23" s="117">
        <f t="shared" si="31"/>
        <v>40</v>
      </c>
      <c r="BF23" s="117">
        <f t="shared" si="32"/>
        <v>32</v>
      </c>
      <c r="BG23" s="118">
        <f t="shared" si="33"/>
        <v>206</v>
      </c>
      <c r="CC23" s="44">
        <f t="shared" si="34"/>
        <v>924</v>
      </c>
    </row>
    <row r="24" spans="1:81" ht="56.25">
      <c r="A24" s="15">
        <v>20</v>
      </c>
      <c r="B24" s="92" t="s">
        <v>11</v>
      </c>
      <c r="C24" s="45" t="s">
        <v>243</v>
      </c>
      <c r="D24" s="49">
        <v>222</v>
      </c>
      <c r="E24" s="46" t="s">
        <v>185</v>
      </c>
      <c r="F24" s="83" t="s">
        <v>186</v>
      </c>
      <c r="G24" s="80"/>
      <c r="H24" s="10">
        <v>204</v>
      </c>
      <c r="I24" s="10">
        <v>216</v>
      </c>
      <c r="J24" s="10"/>
      <c r="K24" s="6">
        <v>99</v>
      </c>
      <c r="L24" s="6">
        <v>84</v>
      </c>
      <c r="M24" s="6">
        <v>108</v>
      </c>
      <c r="N24" s="6">
        <v>114</v>
      </c>
      <c r="O24" s="6"/>
      <c r="P24" s="6"/>
      <c r="Q24" s="6"/>
      <c r="R24" s="6"/>
      <c r="S24" s="74"/>
      <c r="T24" s="74"/>
      <c r="U24" s="12"/>
      <c r="W24" s="47">
        <f t="shared" si="0"/>
        <v>420</v>
      </c>
      <c r="X24" s="48">
        <f t="shared" si="1"/>
        <v>207</v>
      </c>
      <c r="Y24" s="68">
        <f t="shared" si="2"/>
        <v>198</v>
      </c>
      <c r="Z24" s="70">
        <f t="shared" si="3"/>
        <v>825</v>
      </c>
      <c r="AD24" s="110">
        <f t="shared" si="4"/>
        <v>0</v>
      </c>
      <c r="AE24" s="110">
        <f t="shared" si="5"/>
        <v>204</v>
      </c>
      <c r="AF24" s="110">
        <f t="shared" si="6"/>
        <v>216</v>
      </c>
      <c r="AG24" s="110">
        <f t="shared" si="7"/>
        <v>0</v>
      </c>
      <c r="AH24" s="110">
        <f t="shared" si="8"/>
        <v>0</v>
      </c>
      <c r="AI24" s="111">
        <f t="shared" si="9"/>
        <v>216</v>
      </c>
      <c r="AJ24" s="111">
        <f t="shared" si="10"/>
        <v>204</v>
      </c>
      <c r="AK24" s="111">
        <f t="shared" si="11"/>
        <v>0</v>
      </c>
      <c r="AL24" s="111">
        <f t="shared" si="12"/>
        <v>0</v>
      </c>
      <c r="AM24" s="112">
        <f t="shared" si="13"/>
        <v>420</v>
      </c>
      <c r="AN24" s="104">
        <f t="shared" si="14"/>
        <v>99</v>
      </c>
      <c r="AO24" s="104">
        <f t="shared" si="15"/>
        <v>108</v>
      </c>
      <c r="AP24" s="104">
        <f t="shared" si="16"/>
        <v>0</v>
      </c>
      <c r="AQ24" s="104">
        <f t="shared" si="17"/>
        <v>0</v>
      </c>
      <c r="AR24" s="104">
        <f t="shared" si="18"/>
        <v>0</v>
      </c>
      <c r="AS24" s="105">
        <f t="shared" si="19"/>
        <v>108</v>
      </c>
      <c r="AT24" s="105">
        <f t="shared" si="20"/>
        <v>99</v>
      </c>
      <c r="AU24" s="105">
        <f t="shared" si="21"/>
        <v>0</v>
      </c>
      <c r="AV24" s="105">
        <f t="shared" si="22"/>
        <v>0</v>
      </c>
      <c r="AW24" s="106">
        <f t="shared" si="23"/>
        <v>207</v>
      </c>
      <c r="AX24" s="116">
        <f t="shared" si="24"/>
        <v>84</v>
      </c>
      <c r="AY24" s="116">
        <f t="shared" si="25"/>
        <v>114</v>
      </c>
      <c r="AZ24" s="116">
        <f t="shared" si="26"/>
        <v>0</v>
      </c>
      <c r="BA24" s="116">
        <f t="shared" si="27"/>
        <v>0</v>
      </c>
      <c r="BB24" s="116">
        <f t="shared" si="28"/>
        <v>0</v>
      </c>
      <c r="BC24" s="117">
        <f t="shared" si="29"/>
        <v>114</v>
      </c>
      <c r="BD24" s="117">
        <f t="shared" si="30"/>
        <v>84</v>
      </c>
      <c r="BE24" s="117">
        <f t="shared" si="31"/>
        <v>0</v>
      </c>
      <c r="BF24" s="117">
        <f t="shared" si="32"/>
        <v>0</v>
      </c>
      <c r="BG24" s="118">
        <f t="shared" si="33"/>
        <v>198</v>
      </c>
      <c r="CC24" s="44">
        <f t="shared" si="34"/>
        <v>825</v>
      </c>
    </row>
    <row r="25" spans="1:81" ht="67.5">
      <c r="A25" s="15">
        <v>21</v>
      </c>
      <c r="B25" s="88" t="s">
        <v>42</v>
      </c>
      <c r="C25" s="45" t="s">
        <v>74</v>
      </c>
      <c r="D25" s="49" t="s">
        <v>59</v>
      </c>
      <c r="E25" s="46" t="s">
        <v>257</v>
      </c>
      <c r="F25" s="83" t="s">
        <v>258</v>
      </c>
      <c r="G25" s="80"/>
      <c r="H25" s="10">
        <v>144</v>
      </c>
      <c r="I25" s="10">
        <v>144</v>
      </c>
      <c r="J25" s="10">
        <v>192</v>
      </c>
      <c r="K25" s="6"/>
      <c r="L25" s="6"/>
      <c r="M25" s="6"/>
      <c r="N25" s="6"/>
      <c r="O25" s="6"/>
      <c r="P25" s="6"/>
      <c r="Q25" s="6">
        <v>153</v>
      </c>
      <c r="R25" s="6">
        <v>114</v>
      </c>
      <c r="S25" s="74"/>
      <c r="T25" s="74"/>
      <c r="U25" s="12"/>
      <c r="W25" s="47">
        <f t="shared" si="0"/>
        <v>480</v>
      </c>
      <c r="X25" s="48">
        <f t="shared" si="1"/>
        <v>153</v>
      </c>
      <c r="Y25" s="68">
        <f t="shared" si="2"/>
        <v>114</v>
      </c>
      <c r="Z25" s="70">
        <f t="shared" si="3"/>
        <v>747</v>
      </c>
      <c r="AD25" s="110">
        <f t="shared" si="4"/>
        <v>0</v>
      </c>
      <c r="AE25" s="110">
        <f t="shared" si="5"/>
        <v>144</v>
      </c>
      <c r="AF25" s="110">
        <f t="shared" si="6"/>
        <v>144</v>
      </c>
      <c r="AG25" s="110">
        <f t="shared" si="7"/>
        <v>192</v>
      </c>
      <c r="AH25" s="110">
        <f t="shared" si="8"/>
        <v>0</v>
      </c>
      <c r="AI25" s="111">
        <f t="shared" si="9"/>
        <v>192</v>
      </c>
      <c r="AJ25" s="111">
        <f t="shared" si="10"/>
        <v>144</v>
      </c>
      <c r="AK25" s="111">
        <f t="shared" si="11"/>
        <v>144</v>
      </c>
      <c r="AL25" s="111">
        <f t="shared" si="12"/>
        <v>0</v>
      </c>
      <c r="AM25" s="112">
        <f t="shared" si="13"/>
        <v>480</v>
      </c>
      <c r="AN25" s="104">
        <f t="shared" si="14"/>
        <v>0</v>
      </c>
      <c r="AO25" s="104">
        <f t="shared" si="15"/>
        <v>0</v>
      </c>
      <c r="AP25" s="104">
        <f t="shared" si="16"/>
        <v>0</v>
      </c>
      <c r="AQ25" s="104">
        <f t="shared" si="17"/>
        <v>153</v>
      </c>
      <c r="AR25" s="104">
        <f t="shared" si="18"/>
        <v>0</v>
      </c>
      <c r="AS25" s="105">
        <f t="shared" si="19"/>
        <v>153</v>
      </c>
      <c r="AT25" s="105">
        <f t="shared" si="20"/>
        <v>0</v>
      </c>
      <c r="AU25" s="105">
        <f t="shared" si="21"/>
        <v>0</v>
      </c>
      <c r="AV25" s="105">
        <f t="shared" si="22"/>
        <v>0</v>
      </c>
      <c r="AW25" s="106">
        <f t="shared" si="23"/>
        <v>153</v>
      </c>
      <c r="AX25" s="116">
        <f t="shared" si="24"/>
        <v>0</v>
      </c>
      <c r="AY25" s="116">
        <f t="shared" si="25"/>
        <v>0</v>
      </c>
      <c r="AZ25" s="116">
        <f t="shared" si="26"/>
        <v>0</v>
      </c>
      <c r="BA25" s="116">
        <f t="shared" si="27"/>
        <v>114</v>
      </c>
      <c r="BB25" s="116">
        <f t="shared" si="28"/>
        <v>0</v>
      </c>
      <c r="BC25" s="117">
        <f t="shared" si="29"/>
        <v>114</v>
      </c>
      <c r="BD25" s="117">
        <f t="shared" si="30"/>
        <v>0</v>
      </c>
      <c r="BE25" s="117">
        <f t="shared" si="31"/>
        <v>0</v>
      </c>
      <c r="BF25" s="117">
        <f t="shared" si="32"/>
        <v>0</v>
      </c>
      <c r="BG25" s="118">
        <f t="shared" si="33"/>
        <v>114</v>
      </c>
      <c r="CC25" s="44">
        <f t="shared" si="34"/>
        <v>747</v>
      </c>
    </row>
    <row r="26" spans="1:81" ht="67.5">
      <c r="A26" s="15">
        <v>22</v>
      </c>
      <c r="B26" s="88" t="s">
        <v>42</v>
      </c>
      <c r="C26" s="45" t="s">
        <v>47</v>
      </c>
      <c r="D26" s="49">
        <v>162</v>
      </c>
      <c r="E26" s="46" t="s">
        <v>216</v>
      </c>
      <c r="F26" s="83" t="s">
        <v>217</v>
      </c>
      <c r="G26" s="80"/>
      <c r="H26" s="10">
        <v>156</v>
      </c>
      <c r="I26" s="10">
        <v>156</v>
      </c>
      <c r="J26" s="10">
        <v>168</v>
      </c>
      <c r="K26" s="6"/>
      <c r="L26" s="6"/>
      <c r="M26" s="6"/>
      <c r="N26" s="6"/>
      <c r="O26" s="6">
        <v>153</v>
      </c>
      <c r="P26" s="6">
        <v>78</v>
      </c>
      <c r="Q26" s="6"/>
      <c r="R26" s="6"/>
      <c r="S26" s="74"/>
      <c r="T26" s="74"/>
      <c r="U26" s="12"/>
      <c r="W26" s="47">
        <f t="shared" si="0"/>
        <v>480</v>
      </c>
      <c r="X26" s="48">
        <f t="shared" si="1"/>
        <v>153</v>
      </c>
      <c r="Y26" s="68">
        <f t="shared" si="2"/>
        <v>78</v>
      </c>
      <c r="Z26" s="70">
        <f t="shared" si="3"/>
        <v>711</v>
      </c>
      <c r="AD26" s="110">
        <f t="shared" si="4"/>
        <v>0</v>
      </c>
      <c r="AE26" s="110">
        <f t="shared" si="5"/>
        <v>156</v>
      </c>
      <c r="AF26" s="110">
        <f t="shared" si="6"/>
        <v>156</v>
      </c>
      <c r="AG26" s="110">
        <f t="shared" si="7"/>
        <v>168</v>
      </c>
      <c r="AH26" s="110">
        <f t="shared" si="8"/>
        <v>0</v>
      </c>
      <c r="AI26" s="111">
        <f t="shared" si="9"/>
        <v>168</v>
      </c>
      <c r="AJ26" s="111">
        <f t="shared" si="10"/>
        <v>156</v>
      </c>
      <c r="AK26" s="111">
        <f t="shared" si="11"/>
        <v>156</v>
      </c>
      <c r="AL26" s="111">
        <f t="shared" si="12"/>
        <v>0</v>
      </c>
      <c r="AM26" s="112">
        <f t="shared" si="13"/>
        <v>480</v>
      </c>
      <c r="AN26" s="104">
        <f t="shared" si="14"/>
        <v>0</v>
      </c>
      <c r="AO26" s="104">
        <f t="shared" si="15"/>
        <v>0</v>
      </c>
      <c r="AP26" s="104">
        <f t="shared" si="16"/>
        <v>153</v>
      </c>
      <c r="AQ26" s="104">
        <f t="shared" si="17"/>
        <v>0</v>
      </c>
      <c r="AR26" s="104">
        <f t="shared" si="18"/>
        <v>0</v>
      </c>
      <c r="AS26" s="105">
        <f t="shared" si="19"/>
        <v>153</v>
      </c>
      <c r="AT26" s="105">
        <f t="shared" si="20"/>
        <v>0</v>
      </c>
      <c r="AU26" s="105">
        <f t="shared" si="21"/>
        <v>0</v>
      </c>
      <c r="AV26" s="105">
        <f t="shared" si="22"/>
        <v>0</v>
      </c>
      <c r="AW26" s="106">
        <f t="shared" si="23"/>
        <v>153</v>
      </c>
      <c r="AX26" s="116">
        <f t="shared" si="24"/>
        <v>0</v>
      </c>
      <c r="AY26" s="116">
        <f t="shared" si="25"/>
        <v>0</v>
      </c>
      <c r="AZ26" s="116">
        <f t="shared" si="26"/>
        <v>78</v>
      </c>
      <c r="BA26" s="116">
        <f t="shared" si="27"/>
        <v>0</v>
      </c>
      <c r="BB26" s="116">
        <f t="shared" si="28"/>
        <v>0</v>
      </c>
      <c r="BC26" s="117">
        <f t="shared" si="29"/>
        <v>78</v>
      </c>
      <c r="BD26" s="117">
        <f t="shared" si="30"/>
        <v>0</v>
      </c>
      <c r="BE26" s="117">
        <f t="shared" si="31"/>
        <v>0</v>
      </c>
      <c r="BF26" s="117">
        <f t="shared" si="32"/>
        <v>0</v>
      </c>
      <c r="BG26" s="118">
        <f t="shared" si="33"/>
        <v>78</v>
      </c>
      <c r="CC26" s="44">
        <f t="shared" si="34"/>
        <v>711</v>
      </c>
    </row>
    <row r="27" spans="1:81" ht="67.5">
      <c r="A27" s="15">
        <v>23</v>
      </c>
      <c r="B27" s="88" t="s">
        <v>42</v>
      </c>
      <c r="C27" s="45" t="s">
        <v>92</v>
      </c>
      <c r="D27" s="49">
        <v>50</v>
      </c>
      <c r="E27" s="46" t="s">
        <v>218</v>
      </c>
      <c r="F27" s="83" t="s">
        <v>219</v>
      </c>
      <c r="G27" s="80">
        <v>264</v>
      </c>
      <c r="H27" s="10"/>
      <c r="I27" s="10"/>
      <c r="J27" s="10"/>
      <c r="K27" s="6">
        <v>135</v>
      </c>
      <c r="L27" s="6">
        <v>52</v>
      </c>
      <c r="M27" s="6">
        <v>66</v>
      </c>
      <c r="N27" s="6">
        <v>66</v>
      </c>
      <c r="O27" s="6">
        <v>60</v>
      </c>
      <c r="P27" s="6">
        <v>56</v>
      </c>
      <c r="Q27" s="6"/>
      <c r="R27" s="6"/>
      <c r="S27" s="74"/>
      <c r="T27" s="74"/>
      <c r="U27" s="12"/>
      <c r="W27" s="47">
        <f t="shared" si="0"/>
        <v>264</v>
      </c>
      <c r="X27" s="48">
        <f t="shared" si="1"/>
        <v>261</v>
      </c>
      <c r="Y27" s="68">
        <f t="shared" si="2"/>
        <v>174</v>
      </c>
      <c r="Z27" s="70">
        <f t="shared" si="3"/>
        <v>699</v>
      </c>
      <c r="AD27" s="110">
        <f t="shared" si="4"/>
        <v>264</v>
      </c>
      <c r="AE27" s="110">
        <f t="shared" si="5"/>
        <v>0</v>
      </c>
      <c r="AF27" s="110">
        <f t="shared" si="6"/>
        <v>0</v>
      </c>
      <c r="AG27" s="110">
        <f t="shared" si="7"/>
        <v>0</v>
      </c>
      <c r="AH27" s="110">
        <f t="shared" si="8"/>
        <v>0</v>
      </c>
      <c r="AI27" s="111">
        <f t="shared" si="9"/>
        <v>264</v>
      </c>
      <c r="AJ27" s="111">
        <f t="shared" si="10"/>
        <v>0</v>
      </c>
      <c r="AK27" s="111">
        <f t="shared" si="11"/>
        <v>0</v>
      </c>
      <c r="AL27" s="111">
        <f t="shared" si="12"/>
        <v>0</v>
      </c>
      <c r="AM27" s="112">
        <f t="shared" si="13"/>
        <v>264</v>
      </c>
      <c r="AN27" s="104">
        <f t="shared" si="14"/>
        <v>135</v>
      </c>
      <c r="AO27" s="104">
        <f t="shared" si="15"/>
        <v>66</v>
      </c>
      <c r="AP27" s="104">
        <f t="shared" si="16"/>
        <v>60</v>
      </c>
      <c r="AQ27" s="104">
        <f t="shared" si="17"/>
        <v>0</v>
      </c>
      <c r="AR27" s="104">
        <f t="shared" si="18"/>
        <v>0</v>
      </c>
      <c r="AS27" s="105">
        <f t="shared" si="19"/>
        <v>135</v>
      </c>
      <c r="AT27" s="105">
        <f t="shared" si="20"/>
        <v>66</v>
      </c>
      <c r="AU27" s="105">
        <f t="shared" si="21"/>
        <v>60</v>
      </c>
      <c r="AV27" s="105">
        <f t="shared" si="22"/>
        <v>0</v>
      </c>
      <c r="AW27" s="106">
        <f t="shared" si="23"/>
        <v>261</v>
      </c>
      <c r="AX27" s="116">
        <f t="shared" si="24"/>
        <v>52</v>
      </c>
      <c r="AY27" s="116">
        <f t="shared" si="25"/>
        <v>66</v>
      </c>
      <c r="AZ27" s="116">
        <f t="shared" si="26"/>
        <v>56</v>
      </c>
      <c r="BA27" s="116">
        <f t="shared" si="27"/>
        <v>0</v>
      </c>
      <c r="BB27" s="116">
        <f t="shared" si="28"/>
        <v>0</v>
      </c>
      <c r="BC27" s="117">
        <f t="shared" si="29"/>
        <v>66</v>
      </c>
      <c r="BD27" s="117">
        <f t="shared" si="30"/>
        <v>56</v>
      </c>
      <c r="BE27" s="117">
        <f t="shared" si="31"/>
        <v>52</v>
      </c>
      <c r="BF27" s="117">
        <f t="shared" si="32"/>
        <v>0</v>
      </c>
      <c r="BG27" s="118">
        <f t="shared" si="33"/>
        <v>174</v>
      </c>
      <c r="CC27" s="44">
        <f t="shared" si="34"/>
        <v>699</v>
      </c>
    </row>
    <row r="28" spans="1:81" ht="56.25">
      <c r="A28" s="15">
        <v>24</v>
      </c>
      <c r="B28" s="92" t="s">
        <v>12</v>
      </c>
      <c r="C28" s="45" t="s">
        <v>187</v>
      </c>
      <c r="D28" s="49" t="s">
        <v>117</v>
      </c>
      <c r="E28" s="46" t="s">
        <v>259</v>
      </c>
      <c r="F28" s="83" t="s">
        <v>260</v>
      </c>
      <c r="G28" s="80"/>
      <c r="H28" s="10"/>
      <c r="I28" s="10"/>
      <c r="J28" s="10"/>
      <c r="K28" s="6">
        <v>54</v>
      </c>
      <c r="L28" s="6">
        <v>44</v>
      </c>
      <c r="M28" s="6">
        <v>84</v>
      </c>
      <c r="N28" s="6">
        <v>52</v>
      </c>
      <c r="O28" s="6">
        <v>84</v>
      </c>
      <c r="P28" s="6">
        <v>40</v>
      </c>
      <c r="Q28" s="6">
        <v>99</v>
      </c>
      <c r="R28" s="6">
        <v>48</v>
      </c>
      <c r="S28" s="74">
        <v>112</v>
      </c>
      <c r="T28" s="74">
        <v>117</v>
      </c>
      <c r="U28" s="12">
        <v>56</v>
      </c>
      <c r="W28" s="47">
        <f t="shared" si="0"/>
        <v>112</v>
      </c>
      <c r="X28" s="48">
        <f t="shared" si="1"/>
        <v>384</v>
      </c>
      <c r="Y28" s="68">
        <f t="shared" si="2"/>
        <v>200</v>
      </c>
      <c r="Z28" s="70">
        <f t="shared" si="3"/>
        <v>696</v>
      </c>
      <c r="AD28" s="110">
        <f t="shared" si="4"/>
        <v>0</v>
      </c>
      <c r="AE28" s="110">
        <f t="shared" si="5"/>
        <v>0</v>
      </c>
      <c r="AF28" s="110">
        <f t="shared" si="6"/>
        <v>0</v>
      </c>
      <c r="AG28" s="110">
        <f t="shared" si="7"/>
        <v>0</v>
      </c>
      <c r="AH28" s="110">
        <f t="shared" si="8"/>
        <v>112</v>
      </c>
      <c r="AI28" s="111">
        <f t="shared" si="9"/>
        <v>112</v>
      </c>
      <c r="AJ28" s="111">
        <f t="shared" si="10"/>
        <v>0</v>
      </c>
      <c r="AK28" s="111">
        <f t="shared" si="11"/>
        <v>0</v>
      </c>
      <c r="AL28" s="111">
        <f t="shared" si="12"/>
        <v>0</v>
      </c>
      <c r="AM28" s="112">
        <f t="shared" si="13"/>
        <v>112</v>
      </c>
      <c r="AN28" s="104">
        <f t="shared" si="14"/>
        <v>54</v>
      </c>
      <c r="AO28" s="104">
        <f t="shared" si="15"/>
        <v>84</v>
      </c>
      <c r="AP28" s="104">
        <f t="shared" si="16"/>
        <v>84</v>
      </c>
      <c r="AQ28" s="104">
        <f t="shared" si="17"/>
        <v>99</v>
      </c>
      <c r="AR28" s="104">
        <f t="shared" si="18"/>
        <v>117</v>
      </c>
      <c r="AS28" s="105">
        <f t="shared" si="19"/>
        <v>117</v>
      </c>
      <c r="AT28" s="105">
        <f t="shared" si="20"/>
        <v>99</v>
      </c>
      <c r="AU28" s="105">
        <f t="shared" si="21"/>
        <v>84</v>
      </c>
      <c r="AV28" s="105">
        <f t="shared" si="22"/>
        <v>84</v>
      </c>
      <c r="AW28" s="106">
        <f t="shared" si="23"/>
        <v>384</v>
      </c>
      <c r="AX28" s="116">
        <f t="shared" si="24"/>
        <v>44</v>
      </c>
      <c r="AY28" s="116">
        <f t="shared" si="25"/>
        <v>52</v>
      </c>
      <c r="AZ28" s="116">
        <f t="shared" si="26"/>
        <v>40</v>
      </c>
      <c r="BA28" s="116">
        <f t="shared" si="27"/>
        <v>48</v>
      </c>
      <c r="BB28" s="116">
        <f t="shared" si="28"/>
        <v>56</v>
      </c>
      <c r="BC28" s="117">
        <f t="shared" si="29"/>
        <v>56</v>
      </c>
      <c r="BD28" s="117">
        <f t="shared" si="30"/>
        <v>52</v>
      </c>
      <c r="BE28" s="117">
        <f t="shared" si="31"/>
        <v>48</v>
      </c>
      <c r="BF28" s="117">
        <f t="shared" si="32"/>
        <v>44</v>
      </c>
      <c r="BG28" s="118">
        <f t="shared" si="33"/>
        <v>200</v>
      </c>
      <c r="CC28" s="44">
        <f t="shared" si="34"/>
        <v>696</v>
      </c>
    </row>
    <row r="29" spans="1:81" ht="56.25">
      <c r="A29" s="15">
        <v>25</v>
      </c>
      <c r="B29" s="92" t="s">
        <v>11</v>
      </c>
      <c r="C29" s="45" t="s">
        <v>26</v>
      </c>
      <c r="D29" s="49">
        <v>123</v>
      </c>
      <c r="E29" s="46" t="s">
        <v>150</v>
      </c>
      <c r="F29" s="83" t="s">
        <v>81</v>
      </c>
      <c r="G29" s="80"/>
      <c r="H29" s="10">
        <v>56</v>
      </c>
      <c r="I29" s="10">
        <v>180</v>
      </c>
      <c r="J29" s="10">
        <v>132</v>
      </c>
      <c r="K29" s="6">
        <v>90</v>
      </c>
      <c r="L29" s="6"/>
      <c r="M29" s="6">
        <v>60</v>
      </c>
      <c r="N29" s="6"/>
      <c r="O29" s="6">
        <v>42</v>
      </c>
      <c r="P29" s="6">
        <v>114</v>
      </c>
      <c r="Q29" s="6"/>
      <c r="R29" s="6"/>
      <c r="S29" s="74"/>
      <c r="T29" s="74"/>
      <c r="U29" s="12"/>
      <c r="W29" s="47">
        <f t="shared" si="0"/>
        <v>368</v>
      </c>
      <c r="X29" s="48">
        <f t="shared" si="1"/>
        <v>192</v>
      </c>
      <c r="Y29" s="68">
        <f t="shared" si="2"/>
        <v>114</v>
      </c>
      <c r="Z29" s="70">
        <f t="shared" si="3"/>
        <v>674</v>
      </c>
      <c r="AD29" s="110">
        <f t="shared" si="4"/>
        <v>0</v>
      </c>
      <c r="AE29" s="110">
        <f t="shared" si="5"/>
        <v>56</v>
      </c>
      <c r="AF29" s="110">
        <f t="shared" si="6"/>
        <v>180</v>
      </c>
      <c r="AG29" s="110">
        <f t="shared" si="7"/>
        <v>132</v>
      </c>
      <c r="AH29" s="110">
        <f t="shared" si="8"/>
        <v>0</v>
      </c>
      <c r="AI29" s="111">
        <f t="shared" si="9"/>
        <v>180</v>
      </c>
      <c r="AJ29" s="111">
        <f t="shared" si="10"/>
        <v>132</v>
      </c>
      <c r="AK29" s="111">
        <f t="shared" si="11"/>
        <v>56</v>
      </c>
      <c r="AL29" s="111">
        <f t="shared" si="12"/>
        <v>0</v>
      </c>
      <c r="AM29" s="112">
        <f t="shared" si="13"/>
        <v>368</v>
      </c>
      <c r="AN29" s="104">
        <f t="shared" si="14"/>
        <v>90</v>
      </c>
      <c r="AO29" s="104">
        <f t="shared" si="15"/>
        <v>60</v>
      </c>
      <c r="AP29" s="104">
        <f t="shared" si="16"/>
        <v>42</v>
      </c>
      <c r="AQ29" s="104">
        <f t="shared" si="17"/>
        <v>0</v>
      </c>
      <c r="AR29" s="104">
        <f t="shared" si="18"/>
        <v>0</v>
      </c>
      <c r="AS29" s="105">
        <f t="shared" si="19"/>
        <v>90</v>
      </c>
      <c r="AT29" s="105">
        <f t="shared" si="20"/>
        <v>60</v>
      </c>
      <c r="AU29" s="105">
        <f t="shared" si="21"/>
        <v>42</v>
      </c>
      <c r="AV29" s="105">
        <f t="shared" si="22"/>
        <v>0</v>
      </c>
      <c r="AW29" s="106">
        <f t="shared" si="23"/>
        <v>192</v>
      </c>
      <c r="AX29" s="116">
        <f t="shared" si="24"/>
        <v>0</v>
      </c>
      <c r="AY29" s="116">
        <f t="shared" si="25"/>
        <v>0</v>
      </c>
      <c r="AZ29" s="116">
        <f t="shared" si="26"/>
        <v>114</v>
      </c>
      <c r="BA29" s="116">
        <f t="shared" si="27"/>
        <v>0</v>
      </c>
      <c r="BB29" s="116">
        <f t="shared" si="28"/>
        <v>0</v>
      </c>
      <c r="BC29" s="117">
        <f t="shared" si="29"/>
        <v>114</v>
      </c>
      <c r="BD29" s="117">
        <f t="shared" si="30"/>
        <v>0</v>
      </c>
      <c r="BE29" s="117">
        <f t="shared" si="31"/>
        <v>0</v>
      </c>
      <c r="BF29" s="117">
        <f t="shared" si="32"/>
        <v>0</v>
      </c>
      <c r="BG29" s="118">
        <f t="shared" si="33"/>
        <v>114</v>
      </c>
      <c r="CC29" s="44">
        <f t="shared" si="34"/>
        <v>674</v>
      </c>
    </row>
    <row r="30" spans="1:81" ht="67.5">
      <c r="A30" s="15">
        <v>26</v>
      </c>
      <c r="B30" s="88" t="s">
        <v>42</v>
      </c>
      <c r="C30" s="45" t="s">
        <v>52</v>
      </c>
      <c r="D30" s="49">
        <v>162</v>
      </c>
      <c r="E30" s="46" t="s">
        <v>293</v>
      </c>
      <c r="F30" s="83" t="s">
        <v>294</v>
      </c>
      <c r="G30" s="80"/>
      <c r="H30" s="10">
        <v>64</v>
      </c>
      <c r="I30" s="10">
        <v>56</v>
      </c>
      <c r="J30" s="10"/>
      <c r="K30" s="6">
        <v>84</v>
      </c>
      <c r="L30" s="6">
        <v>48</v>
      </c>
      <c r="M30" s="6">
        <v>48</v>
      </c>
      <c r="N30" s="6"/>
      <c r="O30" s="6">
        <v>72</v>
      </c>
      <c r="P30" s="6"/>
      <c r="Q30" s="6"/>
      <c r="R30" s="6"/>
      <c r="S30" s="74">
        <v>120</v>
      </c>
      <c r="T30" s="74">
        <v>135</v>
      </c>
      <c r="U30" s="12"/>
      <c r="W30" s="47">
        <f t="shared" si="0"/>
        <v>240</v>
      </c>
      <c r="X30" s="48">
        <f t="shared" si="1"/>
        <v>339</v>
      </c>
      <c r="Y30" s="68">
        <f t="shared" si="2"/>
        <v>48</v>
      </c>
      <c r="Z30" s="70">
        <f t="shared" si="3"/>
        <v>627</v>
      </c>
      <c r="AD30" s="110">
        <f t="shared" si="4"/>
        <v>0</v>
      </c>
      <c r="AE30" s="110">
        <f t="shared" si="5"/>
        <v>64</v>
      </c>
      <c r="AF30" s="110">
        <f t="shared" si="6"/>
        <v>56</v>
      </c>
      <c r="AG30" s="110">
        <f t="shared" si="7"/>
        <v>0</v>
      </c>
      <c r="AH30" s="110">
        <f t="shared" si="8"/>
        <v>120</v>
      </c>
      <c r="AI30" s="111">
        <f t="shared" si="9"/>
        <v>120</v>
      </c>
      <c r="AJ30" s="111">
        <f t="shared" si="10"/>
        <v>64</v>
      </c>
      <c r="AK30" s="111">
        <f t="shared" si="11"/>
        <v>56</v>
      </c>
      <c r="AL30" s="111">
        <f t="shared" si="12"/>
        <v>0</v>
      </c>
      <c r="AM30" s="112">
        <f t="shared" si="13"/>
        <v>240</v>
      </c>
      <c r="AN30" s="104">
        <f t="shared" si="14"/>
        <v>84</v>
      </c>
      <c r="AO30" s="104">
        <f t="shared" si="15"/>
        <v>48</v>
      </c>
      <c r="AP30" s="104">
        <f t="shared" si="16"/>
        <v>72</v>
      </c>
      <c r="AQ30" s="104">
        <f t="shared" si="17"/>
        <v>0</v>
      </c>
      <c r="AR30" s="104">
        <f t="shared" si="18"/>
        <v>135</v>
      </c>
      <c r="AS30" s="105">
        <f t="shared" si="19"/>
        <v>135</v>
      </c>
      <c r="AT30" s="105">
        <f t="shared" si="20"/>
        <v>84</v>
      </c>
      <c r="AU30" s="105">
        <f t="shared" si="21"/>
        <v>72</v>
      </c>
      <c r="AV30" s="105">
        <f t="shared" si="22"/>
        <v>48</v>
      </c>
      <c r="AW30" s="106">
        <f t="shared" si="23"/>
        <v>339</v>
      </c>
      <c r="AX30" s="116">
        <f t="shared" si="24"/>
        <v>48</v>
      </c>
      <c r="AY30" s="116">
        <f t="shared" si="25"/>
        <v>0</v>
      </c>
      <c r="AZ30" s="116">
        <f t="shared" si="26"/>
        <v>0</v>
      </c>
      <c r="BA30" s="116">
        <f t="shared" si="27"/>
        <v>0</v>
      </c>
      <c r="BB30" s="116">
        <f t="shared" si="28"/>
        <v>0</v>
      </c>
      <c r="BC30" s="117">
        <f t="shared" si="29"/>
        <v>48</v>
      </c>
      <c r="BD30" s="117">
        <f t="shared" si="30"/>
        <v>0</v>
      </c>
      <c r="BE30" s="117">
        <f t="shared" si="31"/>
        <v>0</v>
      </c>
      <c r="BF30" s="117">
        <f t="shared" si="32"/>
        <v>0</v>
      </c>
      <c r="BG30" s="118">
        <f t="shared" si="33"/>
        <v>48</v>
      </c>
      <c r="CC30" s="44">
        <f t="shared" si="34"/>
        <v>627</v>
      </c>
    </row>
    <row r="31" spans="1:81" ht="56.25">
      <c r="A31" s="15">
        <v>27</v>
      </c>
      <c r="B31" s="92" t="s">
        <v>11</v>
      </c>
      <c r="C31" s="45" t="s">
        <v>152</v>
      </c>
      <c r="D31" s="49">
        <v>180</v>
      </c>
      <c r="E31" s="46" t="s">
        <v>188</v>
      </c>
      <c r="F31" s="83" t="s">
        <v>189</v>
      </c>
      <c r="G31" s="80"/>
      <c r="H31" s="10"/>
      <c r="I31" s="10"/>
      <c r="J31" s="10">
        <v>96</v>
      </c>
      <c r="K31" s="6">
        <v>48</v>
      </c>
      <c r="L31" s="6">
        <v>40</v>
      </c>
      <c r="M31" s="6">
        <v>54</v>
      </c>
      <c r="N31" s="6">
        <v>90</v>
      </c>
      <c r="O31" s="6">
        <v>36</v>
      </c>
      <c r="P31" s="6">
        <v>52</v>
      </c>
      <c r="Q31" s="6"/>
      <c r="R31" s="6"/>
      <c r="S31" s="74"/>
      <c r="T31" s="74">
        <v>84</v>
      </c>
      <c r="U31" s="12">
        <v>108</v>
      </c>
      <c r="W31" s="47">
        <f t="shared" si="0"/>
        <v>96</v>
      </c>
      <c r="X31" s="48">
        <f t="shared" si="1"/>
        <v>222</v>
      </c>
      <c r="Y31" s="68">
        <f t="shared" si="2"/>
        <v>290</v>
      </c>
      <c r="Z31" s="70">
        <f t="shared" si="3"/>
        <v>608</v>
      </c>
      <c r="AD31" s="110">
        <f t="shared" si="4"/>
        <v>0</v>
      </c>
      <c r="AE31" s="110">
        <f t="shared" si="5"/>
        <v>0</v>
      </c>
      <c r="AF31" s="110">
        <f t="shared" si="6"/>
        <v>0</v>
      </c>
      <c r="AG31" s="110">
        <f t="shared" si="7"/>
        <v>96</v>
      </c>
      <c r="AH31" s="110">
        <f t="shared" si="8"/>
        <v>0</v>
      </c>
      <c r="AI31" s="111">
        <f t="shared" si="9"/>
        <v>96</v>
      </c>
      <c r="AJ31" s="111">
        <f t="shared" si="10"/>
        <v>0</v>
      </c>
      <c r="AK31" s="111">
        <f t="shared" si="11"/>
        <v>0</v>
      </c>
      <c r="AL31" s="111">
        <f t="shared" si="12"/>
        <v>0</v>
      </c>
      <c r="AM31" s="112">
        <f t="shared" si="13"/>
        <v>96</v>
      </c>
      <c r="AN31" s="104">
        <f t="shared" si="14"/>
        <v>48</v>
      </c>
      <c r="AO31" s="104">
        <f t="shared" si="15"/>
        <v>54</v>
      </c>
      <c r="AP31" s="104">
        <f t="shared" si="16"/>
        <v>36</v>
      </c>
      <c r="AQ31" s="104">
        <f t="shared" si="17"/>
        <v>0</v>
      </c>
      <c r="AR31" s="104">
        <f t="shared" si="18"/>
        <v>84</v>
      </c>
      <c r="AS31" s="105">
        <f t="shared" si="19"/>
        <v>84</v>
      </c>
      <c r="AT31" s="105">
        <f t="shared" si="20"/>
        <v>54</v>
      </c>
      <c r="AU31" s="105">
        <f t="shared" si="21"/>
        <v>48</v>
      </c>
      <c r="AV31" s="105">
        <f t="shared" si="22"/>
        <v>36</v>
      </c>
      <c r="AW31" s="106">
        <f t="shared" si="23"/>
        <v>222</v>
      </c>
      <c r="AX31" s="116">
        <f t="shared" si="24"/>
        <v>40</v>
      </c>
      <c r="AY31" s="116">
        <f t="shared" si="25"/>
        <v>90</v>
      </c>
      <c r="AZ31" s="116">
        <f t="shared" si="26"/>
        <v>52</v>
      </c>
      <c r="BA31" s="116">
        <f t="shared" si="27"/>
        <v>0</v>
      </c>
      <c r="BB31" s="116">
        <f t="shared" si="28"/>
        <v>108</v>
      </c>
      <c r="BC31" s="117">
        <f t="shared" si="29"/>
        <v>108</v>
      </c>
      <c r="BD31" s="117">
        <f t="shared" si="30"/>
        <v>90</v>
      </c>
      <c r="BE31" s="117">
        <f t="shared" si="31"/>
        <v>52</v>
      </c>
      <c r="BF31" s="117">
        <f t="shared" si="32"/>
        <v>40</v>
      </c>
      <c r="BG31" s="118">
        <f t="shared" si="33"/>
        <v>290</v>
      </c>
      <c r="CC31" s="44">
        <f t="shared" si="34"/>
        <v>608</v>
      </c>
    </row>
    <row r="32" spans="1:81" ht="67.5">
      <c r="A32" s="15">
        <v>28</v>
      </c>
      <c r="B32" s="88" t="s">
        <v>42</v>
      </c>
      <c r="C32" s="45" t="s">
        <v>36</v>
      </c>
      <c r="D32" s="49">
        <v>178</v>
      </c>
      <c r="E32" s="46" t="s">
        <v>163</v>
      </c>
      <c r="F32" s="83" t="s">
        <v>164</v>
      </c>
      <c r="G32" s="80">
        <v>204</v>
      </c>
      <c r="H32" s="10"/>
      <c r="I32" s="10"/>
      <c r="J32" s="10">
        <v>32</v>
      </c>
      <c r="K32" s="6">
        <v>42</v>
      </c>
      <c r="L32" s="6">
        <v>32</v>
      </c>
      <c r="M32" s="6">
        <v>42</v>
      </c>
      <c r="N32" s="6">
        <v>36</v>
      </c>
      <c r="O32" s="6">
        <v>30</v>
      </c>
      <c r="P32" s="6">
        <v>16</v>
      </c>
      <c r="Q32" s="6">
        <v>72</v>
      </c>
      <c r="R32" s="6">
        <v>60</v>
      </c>
      <c r="S32" s="74"/>
      <c r="T32" s="74"/>
      <c r="U32" s="12"/>
      <c r="W32" s="47">
        <f t="shared" si="0"/>
        <v>236</v>
      </c>
      <c r="X32" s="48">
        <f t="shared" si="1"/>
        <v>186</v>
      </c>
      <c r="Y32" s="68">
        <f t="shared" si="2"/>
        <v>144</v>
      </c>
      <c r="Z32" s="70">
        <f t="shared" si="3"/>
        <v>566</v>
      </c>
      <c r="AD32" s="110">
        <f t="shared" si="4"/>
        <v>204</v>
      </c>
      <c r="AE32" s="110">
        <f t="shared" si="5"/>
        <v>0</v>
      </c>
      <c r="AF32" s="110">
        <f t="shared" si="6"/>
        <v>0</v>
      </c>
      <c r="AG32" s="110">
        <f t="shared" si="7"/>
        <v>32</v>
      </c>
      <c r="AH32" s="110">
        <f t="shared" si="8"/>
        <v>0</v>
      </c>
      <c r="AI32" s="111">
        <f t="shared" si="9"/>
        <v>204</v>
      </c>
      <c r="AJ32" s="111">
        <f t="shared" si="10"/>
        <v>32</v>
      </c>
      <c r="AK32" s="111">
        <f t="shared" si="11"/>
        <v>0</v>
      </c>
      <c r="AL32" s="111">
        <f t="shared" si="12"/>
        <v>0</v>
      </c>
      <c r="AM32" s="112">
        <f t="shared" si="13"/>
        <v>236</v>
      </c>
      <c r="AN32" s="104">
        <f t="shared" si="14"/>
        <v>42</v>
      </c>
      <c r="AO32" s="104">
        <f t="shared" si="15"/>
        <v>42</v>
      </c>
      <c r="AP32" s="104">
        <f t="shared" si="16"/>
        <v>30</v>
      </c>
      <c r="AQ32" s="104">
        <f t="shared" si="17"/>
        <v>72</v>
      </c>
      <c r="AR32" s="104">
        <f t="shared" si="18"/>
        <v>0</v>
      </c>
      <c r="AS32" s="105">
        <f t="shared" si="19"/>
        <v>72</v>
      </c>
      <c r="AT32" s="105">
        <f t="shared" si="20"/>
        <v>42</v>
      </c>
      <c r="AU32" s="105">
        <f t="shared" si="21"/>
        <v>42</v>
      </c>
      <c r="AV32" s="105">
        <f t="shared" si="22"/>
        <v>30</v>
      </c>
      <c r="AW32" s="106">
        <f t="shared" si="23"/>
        <v>186</v>
      </c>
      <c r="AX32" s="116">
        <f t="shared" si="24"/>
        <v>32</v>
      </c>
      <c r="AY32" s="116">
        <f t="shared" si="25"/>
        <v>36</v>
      </c>
      <c r="AZ32" s="116">
        <f t="shared" si="26"/>
        <v>16</v>
      </c>
      <c r="BA32" s="116">
        <f t="shared" si="27"/>
        <v>60</v>
      </c>
      <c r="BB32" s="116">
        <f t="shared" si="28"/>
        <v>0</v>
      </c>
      <c r="BC32" s="117">
        <f t="shared" si="29"/>
        <v>60</v>
      </c>
      <c r="BD32" s="117">
        <f t="shared" si="30"/>
        <v>36</v>
      </c>
      <c r="BE32" s="117">
        <f t="shared" si="31"/>
        <v>32</v>
      </c>
      <c r="BF32" s="117">
        <f t="shared" si="32"/>
        <v>16</v>
      </c>
      <c r="BG32" s="118">
        <f t="shared" si="33"/>
        <v>144</v>
      </c>
      <c r="CC32" s="44">
        <f t="shared" si="34"/>
        <v>566</v>
      </c>
    </row>
    <row r="33" spans="1:81" ht="56.25">
      <c r="A33" s="15">
        <v>29</v>
      </c>
      <c r="B33" s="92" t="s">
        <v>11</v>
      </c>
      <c r="C33" s="45" t="s">
        <v>82</v>
      </c>
      <c r="D33" s="49">
        <v>194</v>
      </c>
      <c r="E33" s="46" t="s">
        <v>292</v>
      </c>
      <c r="F33" s="83" t="s">
        <v>83</v>
      </c>
      <c r="G33" s="80"/>
      <c r="H33" s="10">
        <v>48</v>
      </c>
      <c r="I33" s="10">
        <v>48</v>
      </c>
      <c r="J33" s="10">
        <v>48</v>
      </c>
      <c r="K33" s="6"/>
      <c r="L33" s="6"/>
      <c r="M33" s="6"/>
      <c r="N33" s="6"/>
      <c r="O33" s="6">
        <v>66</v>
      </c>
      <c r="P33" s="6">
        <v>36</v>
      </c>
      <c r="Q33" s="6">
        <v>126</v>
      </c>
      <c r="R33" s="6">
        <v>56</v>
      </c>
      <c r="S33" s="74">
        <v>132</v>
      </c>
      <c r="T33" s="74"/>
      <c r="U33" s="12"/>
      <c r="W33" s="47">
        <f t="shared" si="0"/>
        <v>276</v>
      </c>
      <c r="X33" s="48">
        <f t="shared" si="1"/>
        <v>192</v>
      </c>
      <c r="Y33" s="68">
        <f t="shared" si="2"/>
        <v>92</v>
      </c>
      <c r="Z33" s="70">
        <f t="shared" si="3"/>
        <v>560</v>
      </c>
      <c r="AD33" s="110">
        <f t="shared" si="4"/>
        <v>0</v>
      </c>
      <c r="AE33" s="110">
        <f t="shared" si="5"/>
        <v>48</v>
      </c>
      <c r="AF33" s="110">
        <f t="shared" si="6"/>
        <v>48</v>
      </c>
      <c r="AG33" s="110">
        <f t="shared" si="7"/>
        <v>48</v>
      </c>
      <c r="AH33" s="110">
        <f t="shared" si="8"/>
        <v>132</v>
      </c>
      <c r="AI33" s="111">
        <f t="shared" si="9"/>
        <v>132</v>
      </c>
      <c r="AJ33" s="111">
        <f t="shared" si="10"/>
        <v>48</v>
      </c>
      <c r="AK33" s="111">
        <f t="shared" si="11"/>
        <v>48</v>
      </c>
      <c r="AL33" s="111">
        <f t="shared" si="12"/>
        <v>48</v>
      </c>
      <c r="AM33" s="112">
        <f t="shared" si="13"/>
        <v>276</v>
      </c>
      <c r="AN33" s="104">
        <f t="shared" si="14"/>
        <v>0</v>
      </c>
      <c r="AO33" s="104">
        <f t="shared" si="15"/>
        <v>0</v>
      </c>
      <c r="AP33" s="104">
        <f t="shared" si="16"/>
        <v>66</v>
      </c>
      <c r="AQ33" s="104">
        <f t="shared" si="17"/>
        <v>126</v>
      </c>
      <c r="AR33" s="104">
        <f t="shared" si="18"/>
        <v>0</v>
      </c>
      <c r="AS33" s="105">
        <f t="shared" si="19"/>
        <v>126</v>
      </c>
      <c r="AT33" s="105">
        <f t="shared" si="20"/>
        <v>66</v>
      </c>
      <c r="AU33" s="105">
        <f t="shared" si="21"/>
        <v>0</v>
      </c>
      <c r="AV33" s="105">
        <f t="shared" si="22"/>
        <v>0</v>
      </c>
      <c r="AW33" s="106">
        <f t="shared" si="23"/>
        <v>192</v>
      </c>
      <c r="AX33" s="116">
        <f t="shared" si="24"/>
        <v>0</v>
      </c>
      <c r="AY33" s="116">
        <f t="shared" si="25"/>
        <v>0</v>
      </c>
      <c r="AZ33" s="116">
        <f t="shared" si="26"/>
        <v>36</v>
      </c>
      <c r="BA33" s="116">
        <f t="shared" si="27"/>
        <v>56</v>
      </c>
      <c r="BB33" s="116">
        <f t="shared" si="28"/>
        <v>0</v>
      </c>
      <c r="BC33" s="117">
        <f t="shared" si="29"/>
        <v>56</v>
      </c>
      <c r="BD33" s="117">
        <f t="shared" si="30"/>
        <v>36</v>
      </c>
      <c r="BE33" s="117">
        <f t="shared" si="31"/>
        <v>0</v>
      </c>
      <c r="BF33" s="117">
        <f t="shared" si="32"/>
        <v>0</v>
      </c>
      <c r="BG33" s="118">
        <f t="shared" si="33"/>
        <v>92</v>
      </c>
      <c r="CC33" s="44">
        <f t="shared" si="34"/>
        <v>560</v>
      </c>
    </row>
    <row r="34" spans="1:81" ht="45">
      <c r="A34" s="15">
        <v>30</v>
      </c>
      <c r="B34" s="17" t="s">
        <v>12</v>
      </c>
      <c r="C34" s="45" t="s">
        <v>141</v>
      </c>
      <c r="D34" s="49">
        <v>109</v>
      </c>
      <c r="E34" s="46" t="s">
        <v>253</v>
      </c>
      <c r="F34" s="83" t="s">
        <v>254</v>
      </c>
      <c r="G34" s="80"/>
      <c r="H34" s="10"/>
      <c r="I34" s="10"/>
      <c r="J34" s="10"/>
      <c r="K34" s="6"/>
      <c r="L34" s="6"/>
      <c r="M34" s="6"/>
      <c r="N34" s="6"/>
      <c r="O34" s="6"/>
      <c r="P34" s="6"/>
      <c r="Q34" s="6">
        <v>171</v>
      </c>
      <c r="R34" s="6">
        <v>84</v>
      </c>
      <c r="S34" s="74"/>
      <c r="T34" s="74">
        <v>126</v>
      </c>
      <c r="U34" s="12">
        <v>90</v>
      </c>
      <c r="W34" s="47">
        <f t="shared" si="0"/>
        <v>0</v>
      </c>
      <c r="X34" s="48">
        <f t="shared" si="1"/>
        <v>297</v>
      </c>
      <c r="Y34" s="68">
        <f t="shared" si="2"/>
        <v>174</v>
      </c>
      <c r="Z34" s="70">
        <f t="shared" si="3"/>
        <v>471</v>
      </c>
      <c r="AD34" s="110">
        <f t="shared" si="4"/>
        <v>0</v>
      </c>
      <c r="AE34" s="110">
        <f t="shared" si="5"/>
        <v>0</v>
      </c>
      <c r="AF34" s="110">
        <f t="shared" si="6"/>
        <v>0</v>
      </c>
      <c r="AG34" s="110">
        <f t="shared" si="7"/>
        <v>0</v>
      </c>
      <c r="AH34" s="110">
        <f t="shared" si="8"/>
        <v>0</v>
      </c>
      <c r="AI34" s="111">
        <f t="shared" si="9"/>
        <v>0</v>
      </c>
      <c r="AJ34" s="111">
        <f t="shared" si="10"/>
        <v>0</v>
      </c>
      <c r="AK34" s="111">
        <f t="shared" si="11"/>
        <v>0</v>
      </c>
      <c r="AL34" s="111">
        <f t="shared" si="12"/>
        <v>0</v>
      </c>
      <c r="AM34" s="112">
        <f t="shared" si="13"/>
        <v>0</v>
      </c>
      <c r="AN34" s="104">
        <f t="shared" si="14"/>
        <v>0</v>
      </c>
      <c r="AO34" s="104">
        <f t="shared" si="15"/>
        <v>0</v>
      </c>
      <c r="AP34" s="104">
        <f t="shared" si="16"/>
        <v>0</v>
      </c>
      <c r="AQ34" s="104">
        <f t="shared" si="17"/>
        <v>171</v>
      </c>
      <c r="AR34" s="104">
        <f t="shared" si="18"/>
        <v>126</v>
      </c>
      <c r="AS34" s="105">
        <f t="shared" si="19"/>
        <v>171</v>
      </c>
      <c r="AT34" s="105">
        <f t="shared" si="20"/>
        <v>126</v>
      </c>
      <c r="AU34" s="105">
        <f t="shared" si="21"/>
        <v>0</v>
      </c>
      <c r="AV34" s="105">
        <f t="shared" si="22"/>
        <v>0</v>
      </c>
      <c r="AW34" s="106">
        <f t="shared" si="23"/>
        <v>297</v>
      </c>
      <c r="AX34" s="116">
        <f t="shared" si="24"/>
        <v>0</v>
      </c>
      <c r="AY34" s="116">
        <f t="shared" si="25"/>
        <v>0</v>
      </c>
      <c r="AZ34" s="116">
        <f t="shared" si="26"/>
        <v>0</v>
      </c>
      <c r="BA34" s="116">
        <f t="shared" si="27"/>
        <v>84</v>
      </c>
      <c r="BB34" s="116">
        <f t="shared" si="28"/>
        <v>90</v>
      </c>
      <c r="BC34" s="117">
        <f t="shared" si="29"/>
        <v>90</v>
      </c>
      <c r="BD34" s="117">
        <f t="shared" si="30"/>
        <v>84</v>
      </c>
      <c r="BE34" s="117">
        <f t="shared" si="31"/>
        <v>0</v>
      </c>
      <c r="BF34" s="117">
        <f t="shared" si="32"/>
        <v>0</v>
      </c>
      <c r="BG34" s="118">
        <f t="shared" si="33"/>
        <v>174</v>
      </c>
      <c r="CC34" s="44">
        <f t="shared" si="34"/>
        <v>471</v>
      </c>
    </row>
    <row r="35" spans="1:81" ht="56.25">
      <c r="A35" s="15">
        <v>31</v>
      </c>
      <c r="B35" s="92" t="s">
        <v>11</v>
      </c>
      <c r="C35" s="45" t="s">
        <v>160</v>
      </c>
      <c r="D35" s="49" t="s">
        <v>161</v>
      </c>
      <c r="E35" s="46" t="s">
        <v>220</v>
      </c>
      <c r="F35" s="83" t="s">
        <v>221</v>
      </c>
      <c r="G35" s="80"/>
      <c r="H35" s="10"/>
      <c r="I35" s="10"/>
      <c r="J35" s="10">
        <v>56</v>
      </c>
      <c r="K35" s="6"/>
      <c r="L35" s="6"/>
      <c r="M35" s="6"/>
      <c r="N35" s="6"/>
      <c r="O35" s="6">
        <v>162</v>
      </c>
      <c r="P35" s="6">
        <v>44</v>
      </c>
      <c r="Q35" s="6"/>
      <c r="R35" s="6"/>
      <c r="S35" s="74"/>
      <c r="T35" s="74">
        <v>99</v>
      </c>
      <c r="U35" s="12">
        <v>72</v>
      </c>
      <c r="W35" s="47">
        <f t="shared" si="0"/>
        <v>56</v>
      </c>
      <c r="X35" s="48">
        <f t="shared" si="1"/>
        <v>261</v>
      </c>
      <c r="Y35" s="68">
        <f t="shared" si="2"/>
        <v>116</v>
      </c>
      <c r="Z35" s="70">
        <f t="shared" si="3"/>
        <v>433</v>
      </c>
      <c r="AD35" s="110">
        <f t="shared" si="4"/>
        <v>0</v>
      </c>
      <c r="AE35" s="110">
        <f t="shared" si="5"/>
        <v>0</v>
      </c>
      <c r="AF35" s="110">
        <f t="shared" si="6"/>
        <v>0</v>
      </c>
      <c r="AG35" s="110">
        <f t="shared" si="7"/>
        <v>56</v>
      </c>
      <c r="AH35" s="110">
        <f t="shared" si="8"/>
        <v>0</v>
      </c>
      <c r="AI35" s="111">
        <f t="shared" si="9"/>
        <v>56</v>
      </c>
      <c r="AJ35" s="111">
        <f t="shared" si="10"/>
        <v>0</v>
      </c>
      <c r="AK35" s="111">
        <f t="shared" si="11"/>
        <v>0</v>
      </c>
      <c r="AL35" s="111">
        <f t="shared" si="12"/>
        <v>0</v>
      </c>
      <c r="AM35" s="112">
        <f t="shared" si="13"/>
        <v>56</v>
      </c>
      <c r="AN35" s="104">
        <f t="shared" si="14"/>
        <v>0</v>
      </c>
      <c r="AO35" s="104">
        <f t="shared" si="15"/>
        <v>0</v>
      </c>
      <c r="AP35" s="104">
        <f t="shared" si="16"/>
        <v>162</v>
      </c>
      <c r="AQ35" s="104">
        <f t="shared" si="17"/>
        <v>0</v>
      </c>
      <c r="AR35" s="104">
        <f t="shared" si="18"/>
        <v>99</v>
      </c>
      <c r="AS35" s="105">
        <f t="shared" si="19"/>
        <v>162</v>
      </c>
      <c r="AT35" s="105">
        <f t="shared" si="20"/>
        <v>99</v>
      </c>
      <c r="AU35" s="105">
        <f t="shared" si="21"/>
        <v>0</v>
      </c>
      <c r="AV35" s="105">
        <f t="shared" si="22"/>
        <v>0</v>
      </c>
      <c r="AW35" s="106">
        <f t="shared" si="23"/>
        <v>261</v>
      </c>
      <c r="AX35" s="116">
        <f t="shared" si="24"/>
        <v>0</v>
      </c>
      <c r="AY35" s="116">
        <f t="shared" si="25"/>
        <v>0</v>
      </c>
      <c r="AZ35" s="116">
        <f t="shared" si="26"/>
        <v>44</v>
      </c>
      <c r="BA35" s="116">
        <f t="shared" si="27"/>
        <v>0</v>
      </c>
      <c r="BB35" s="116">
        <f t="shared" si="28"/>
        <v>72</v>
      </c>
      <c r="BC35" s="117">
        <f t="shared" si="29"/>
        <v>72</v>
      </c>
      <c r="BD35" s="117">
        <f t="shared" si="30"/>
        <v>44</v>
      </c>
      <c r="BE35" s="117">
        <f t="shared" si="31"/>
        <v>0</v>
      </c>
      <c r="BF35" s="117">
        <f t="shared" si="32"/>
        <v>0</v>
      </c>
      <c r="BG35" s="118">
        <f t="shared" si="33"/>
        <v>116</v>
      </c>
      <c r="CC35" s="44">
        <f t="shared" si="34"/>
        <v>433</v>
      </c>
    </row>
    <row r="36" spans="1:81" ht="45">
      <c r="A36" s="15">
        <v>32</v>
      </c>
      <c r="B36" s="17" t="s">
        <v>12</v>
      </c>
      <c r="C36" s="45" t="s">
        <v>77</v>
      </c>
      <c r="D36" s="49">
        <v>142</v>
      </c>
      <c r="E36" s="46" t="s">
        <v>151</v>
      </c>
      <c r="F36" s="83" t="s">
        <v>78</v>
      </c>
      <c r="G36" s="80"/>
      <c r="H36" s="10">
        <v>120</v>
      </c>
      <c r="I36" s="10">
        <v>192</v>
      </c>
      <c r="J36" s="10">
        <v>104</v>
      </c>
      <c r="K36" s="6"/>
      <c r="L36" s="6"/>
      <c r="M36" s="6"/>
      <c r="N36" s="6"/>
      <c r="O36" s="6"/>
      <c r="P36" s="6"/>
      <c r="Q36" s="6"/>
      <c r="R36" s="6"/>
      <c r="S36" s="74"/>
      <c r="T36" s="74"/>
      <c r="U36" s="12"/>
      <c r="W36" s="47">
        <f aca="true" t="shared" si="35" ref="W36:W56">AM36</f>
        <v>416</v>
      </c>
      <c r="X36" s="48">
        <f aca="true" t="shared" si="36" ref="X36:X56">AW36</f>
        <v>0</v>
      </c>
      <c r="Y36" s="68">
        <f aca="true" t="shared" si="37" ref="Y36:Y56">BG36</f>
        <v>0</v>
      </c>
      <c r="Z36" s="70">
        <f aca="true" t="shared" si="38" ref="Z36:Z56">SUM(W36:Y36)</f>
        <v>416</v>
      </c>
      <c r="AD36" s="110">
        <f aca="true" t="shared" si="39" ref="AD36:AD56">G36</f>
        <v>0</v>
      </c>
      <c r="AE36" s="110">
        <f aca="true" t="shared" si="40" ref="AE36:AE56">H36</f>
        <v>120</v>
      </c>
      <c r="AF36" s="110">
        <f aca="true" t="shared" si="41" ref="AF36:AF56">I36</f>
        <v>192</v>
      </c>
      <c r="AG36" s="110">
        <f aca="true" t="shared" si="42" ref="AG36:AG56">J36</f>
        <v>104</v>
      </c>
      <c r="AH36" s="110">
        <f aca="true" t="shared" si="43" ref="AH36:AH56">S36</f>
        <v>0</v>
      </c>
      <c r="AI36" s="111">
        <f aca="true" t="shared" si="44" ref="AI36:AI56">LARGE(AD36:AH36,1)</f>
        <v>192</v>
      </c>
      <c r="AJ36" s="111">
        <f aca="true" t="shared" si="45" ref="AJ36:AJ56">LARGE(AD36:AH36,2)</f>
        <v>120</v>
      </c>
      <c r="AK36" s="111">
        <f aca="true" t="shared" si="46" ref="AK36:AK56">LARGE(AD36:AH36,3)</f>
        <v>104</v>
      </c>
      <c r="AL36" s="111">
        <f aca="true" t="shared" si="47" ref="AL36:AL56">LARGE(AD36:AH36,4)</f>
        <v>0</v>
      </c>
      <c r="AM36" s="112">
        <f aca="true" t="shared" si="48" ref="AM36:AM56">SUM(AI36:AL36)</f>
        <v>416</v>
      </c>
      <c r="AN36" s="104">
        <f aca="true" t="shared" si="49" ref="AN36:AN56">K36</f>
        <v>0</v>
      </c>
      <c r="AO36" s="104">
        <f aca="true" t="shared" si="50" ref="AO36:AO56">M36</f>
        <v>0</v>
      </c>
      <c r="AP36" s="104">
        <f aca="true" t="shared" si="51" ref="AP36:AP56">O36</f>
        <v>0</v>
      </c>
      <c r="AQ36" s="104">
        <f aca="true" t="shared" si="52" ref="AQ36:AQ56">Q36</f>
        <v>0</v>
      </c>
      <c r="AR36" s="104">
        <f aca="true" t="shared" si="53" ref="AR36:AR56">T36</f>
        <v>0</v>
      </c>
      <c r="AS36" s="105">
        <f aca="true" t="shared" si="54" ref="AS36:AS56">LARGE(AN36:AR36,1)</f>
        <v>0</v>
      </c>
      <c r="AT36" s="105">
        <f aca="true" t="shared" si="55" ref="AT36:AT56">LARGE(AN36:AR36,2)</f>
        <v>0</v>
      </c>
      <c r="AU36" s="105">
        <f aca="true" t="shared" si="56" ref="AU36:AU56">LARGE(AN36:AR36,3)</f>
        <v>0</v>
      </c>
      <c r="AV36" s="105">
        <f aca="true" t="shared" si="57" ref="AV36:AV56">LARGE(AN36:AR36,4)</f>
        <v>0</v>
      </c>
      <c r="AW36" s="106">
        <f aca="true" t="shared" si="58" ref="AW36:AW56">SUM(AS36:AV36)</f>
        <v>0</v>
      </c>
      <c r="AX36" s="116">
        <f aca="true" t="shared" si="59" ref="AX36:AX56">L36</f>
        <v>0</v>
      </c>
      <c r="AY36" s="116">
        <f aca="true" t="shared" si="60" ref="AY36:AY56">N36</f>
        <v>0</v>
      </c>
      <c r="AZ36" s="116">
        <f aca="true" t="shared" si="61" ref="AZ36:AZ56">P36</f>
        <v>0</v>
      </c>
      <c r="BA36" s="116">
        <f aca="true" t="shared" si="62" ref="BA36:BA56">R36</f>
        <v>0</v>
      </c>
      <c r="BB36" s="116">
        <f aca="true" t="shared" si="63" ref="BB36:BB56">U36</f>
        <v>0</v>
      </c>
      <c r="BC36" s="117">
        <f aca="true" t="shared" si="64" ref="BC36:BC56">LARGE(AX36:BB36,1)</f>
        <v>0</v>
      </c>
      <c r="BD36" s="117">
        <f aca="true" t="shared" si="65" ref="BD36:BD56">LARGE(AX36:BB36,2)</f>
        <v>0</v>
      </c>
      <c r="BE36" s="117">
        <f aca="true" t="shared" si="66" ref="BE36:BE56">LARGE(AX36:BB36,3)</f>
        <v>0</v>
      </c>
      <c r="BF36" s="117">
        <f aca="true" t="shared" si="67" ref="BF36:BF56">LARGE(AX36:BB36,4)</f>
        <v>0</v>
      </c>
      <c r="BG36" s="118">
        <f aca="true" t="shared" si="68" ref="BG36:BG56">SUM(BC36:BF36)</f>
        <v>0</v>
      </c>
      <c r="CC36" s="44">
        <f aca="true" t="shared" si="69" ref="CC36:CC56">Z36</f>
        <v>416</v>
      </c>
    </row>
    <row r="37" spans="1:81" ht="56.25">
      <c r="A37" s="15">
        <v>33</v>
      </c>
      <c r="B37" s="130" t="s">
        <v>12</v>
      </c>
      <c r="C37" s="45" t="s">
        <v>74</v>
      </c>
      <c r="D37" s="49" t="s">
        <v>59</v>
      </c>
      <c r="E37" s="46" t="s">
        <v>314</v>
      </c>
      <c r="F37" s="83" t="s">
        <v>295</v>
      </c>
      <c r="G37" s="80"/>
      <c r="H37" s="10"/>
      <c r="I37" s="10"/>
      <c r="J37" s="10"/>
      <c r="K37" s="6"/>
      <c r="L37" s="6"/>
      <c r="M37" s="6"/>
      <c r="N37" s="6"/>
      <c r="O37" s="6"/>
      <c r="P37" s="6"/>
      <c r="Q37" s="6"/>
      <c r="R37" s="6"/>
      <c r="S37" s="74">
        <v>228</v>
      </c>
      <c r="T37" s="74">
        <v>108</v>
      </c>
      <c r="U37" s="12">
        <v>66</v>
      </c>
      <c r="W37" s="47">
        <f t="shared" si="35"/>
        <v>228</v>
      </c>
      <c r="X37" s="48">
        <f t="shared" si="36"/>
        <v>108</v>
      </c>
      <c r="Y37" s="68">
        <f t="shared" si="37"/>
        <v>66</v>
      </c>
      <c r="Z37" s="70">
        <f t="shared" si="38"/>
        <v>402</v>
      </c>
      <c r="AD37" s="110">
        <f t="shared" si="39"/>
        <v>0</v>
      </c>
      <c r="AE37" s="110">
        <f t="shared" si="40"/>
        <v>0</v>
      </c>
      <c r="AF37" s="110">
        <f t="shared" si="41"/>
        <v>0</v>
      </c>
      <c r="AG37" s="110">
        <f t="shared" si="42"/>
        <v>0</v>
      </c>
      <c r="AH37" s="110">
        <f t="shared" si="43"/>
        <v>228</v>
      </c>
      <c r="AI37" s="111">
        <f t="shared" si="44"/>
        <v>228</v>
      </c>
      <c r="AJ37" s="111">
        <f t="shared" si="45"/>
        <v>0</v>
      </c>
      <c r="AK37" s="111">
        <f t="shared" si="46"/>
        <v>0</v>
      </c>
      <c r="AL37" s="111">
        <f t="shared" si="47"/>
        <v>0</v>
      </c>
      <c r="AM37" s="112">
        <f t="shared" si="48"/>
        <v>228</v>
      </c>
      <c r="AN37" s="104">
        <f t="shared" si="49"/>
        <v>0</v>
      </c>
      <c r="AO37" s="104">
        <f t="shared" si="50"/>
        <v>0</v>
      </c>
      <c r="AP37" s="104">
        <f t="shared" si="51"/>
        <v>0</v>
      </c>
      <c r="AQ37" s="104">
        <f t="shared" si="52"/>
        <v>0</v>
      </c>
      <c r="AR37" s="104">
        <f t="shared" si="53"/>
        <v>108</v>
      </c>
      <c r="AS37" s="105">
        <f t="shared" si="54"/>
        <v>108</v>
      </c>
      <c r="AT37" s="105">
        <f t="shared" si="55"/>
        <v>0</v>
      </c>
      <c r="AU37" s="105">
        <f t="shared" si="56"/>
        <v>0</v>
      </c>
      <c r="AV37" s="105">
        <f t="shared" si="57"/>
        <v>0</v>
      </c>
      <c r="AW37" s="106">
        <f t="shared" si="58"/>
        <v>108</v>
      </c>
      <c r="AX37" s="116">
        <f t="shared" si="59"/>
        <v>0</v>
      </c>
      <c r="AY37" s="116">
        <f t="shared" si="60"/>
        <v>0</v>
      </c>
      <c r="AZ37" s="116">
        <f t="shared" si="61"/>
        <v>0</v>
      </c>
      <c r="BA37" s="116">
        <f t="shared" si="62"/>
        <v>0</v>
      </c>
      <c r="BB37" s="116">
        <f t="shared" si="63"/>
        <v>66</v>
      </c>
      <c r="BC37" s="117">
        <f t="shared" si="64"/>
        <v>66</v>
      </c>
      <c r="BD37" s="117">
        <f t="shared" si="65"/>
        <v>0</v>
      </c>
      <c r="BE37" s="117">
        <f t="shared" si="66"/>
        <v>0</v>
      </c>
      <c r="BF37" s="117">
        <f t="shared" si="67"/>
        <v>0</v>
      </c>
      <c r="BG37" s="118">
        <f t="shared" si="68"/>
        <v>66</v>
      </c>
      <c r="CC37" s="44">
        <f t="shared" si="69"/>
        <v>402</v>
      </c>
    </row>
    <row r="38" spans="1:81" ht="45">
      <c r="A38" s="15">
        <v>34</v>
      </c>
      <c r="B38" s="17" t="s">
        <v>12</v>
      </c>
      <c r="C38" s="45" t="s">
        <v>84</v>
      </c>
      <c r="D38" s="49">
        <v>126</v>
      </c>
      <c r="E38" s="46" t="s">
        <v>86</v>
      </c>
      <c r="F38" s="83" t="s">
        <v>85</v>
      </c>
      <c r="G38" s="80">
        <v>352</v>
      </c>
      <c r="H38" s="10"/>
      <c r="I38" s="10"/>
      <c r="J38" s="10"/>
      <c r="K38" s="6"/>
      <c r="L38" s="6"/>
      <c r="M38" s="6"/>
      <c r="N38" s="6"/>
      <c r="O38" s="6"/>
      <c r="P38" s="6"/>
      <c r="Q38" s="6"/>
      <c r="R38" s="6"/>
      <c r="S38" s="74"/>
      <c r="T38" s="74"/>
      <c r="U38" s="12"/>
      <c r="W38" s="47">
        <f t="shared" si="35"/>
        <v>352</v>
      </c>
      <c r="X38" s="48">
        <f t="shared" si="36"/>
        <v>0</v>
      </c>
      <c r="Y38" s="68">
        <f t="shared" si="37"/>
        <v>0</v>
      </c>
      <c r="Z38" s="70">
        <f t="shared" si="38"/>
        <v>352</v>
      </c>
      <c r="AD38" s="110">
        <f t="shared" si="39"/>
        <v>352</v>
      </c>
      <c r="AE38" s="110">
        <f t="shared" si="40"/>
        <v>0</v>
      </c>
      <c r="AF38" s="110">
        <f t="shared" si="41"/>
        <v>0</v>
      </c>
      <c r="AG38" s="110">
        <f t="shared" si="42"/>
        <v>0</v>
      </c>
      <c r="AH38" s="110">
        <f t="shared" si="43"/>
        <v>0</v>
      </c>
      <c r="AI38" s="111">
        <f t="shared" si="44"/>
        <v>352</v>
      </c>
      <c r="AJ38" s="111">
        <f t="shared" si="45"/>
        <v>0</v>
      </c>
      <c r="AK38" s="111">
        <f t="shared" si="46"/>
        <v>0</v>
      </c>
      <c r="AL38" s="111">
        <f t="shared" si="47"/>
        <v>0</v>
      </c>
      <c r="AM38" s="112">
        <f t="shared" si="48"/>
        <v>352</v>
      </c>
      <c r="AN38" s="104">
        <f t="shared" si="49"/>
        <v>0</v>
      </c>
      <c r="AO38" s="104">
        <f t="shared" si="50"/>
        <v>0</v>
      </c>
      <c r="AP38" s="104">
        <f t="shared" si="51"/>
        <v>0</v>
      </c>
      <c r="AQ38" s="104">
        <f t="shared" si="52"/>
        <v>0</v>
      </c>
      <c r="AR38" s="104">
        <f t="shared" si="53"/>
        <v>0</v>
      </c>
      <c r="AS38" s="105">
        <f t="shared" si="54"/>
        <v>0</v>
      </c>
      <c r="AT38" s="105">
        <f t="shared" si="55"/>
        <v>0</v>
      </c>
      <c r="AU38" s="105">
        <f t="shared" si="56"/>
        <v>0</v>
      </c>
      <c r="AV38" s="105">
        <f t="shared" si="57"/>
        <v>0</v>
      </c>
      <c r="AW38" s="106">
        <f t="shared" si="58"/>
        <v>0</v>
      </c>
      <c r="AX38" s="116">
        <f t="shared" si="59"/>
        <v>0</v>
      </c>
      <c r="AY38" s="116">
        <f t="shared" si="60"/>
        <v>0</v>
      </c>
      <c r="AZ38" s="116">
        <f t="shared" si="61"/>
        <v>0</v>
      </c>
      <c r="BA38" s="116">
        <f t="shared" si="62"/>
        <v>0</v>
      </c>
      <c r="BB38" s="116">
        <f t="shared" si="63"/>
        <v>0</v>
      </c>
      <c r="BC38" s="117">
        <f t="shared" si="64"/>
        <v>0</v>
      </c>
      <c r="BD38" s="117">
        <f t="shared" si="65"/>
        <v>0</v>
      </c>
      <c r="BE38" s="117">
        <f t="shared" si="66"/>
        <v>0</v>
      </c>
      <c r="BF38" s="117">
        <f t="shared" si="67"/>
        <v>0</v>
      </c>
      <c r="BG38" s="118">
        <f t="shared" si="68"/>
        <v>0</v>
      </c>
      <c r="CC38" s="44">
        <f t="shared" si="69"/>
        <v>352</v>
      </c>
    </row>
    <row r="39" spans="1:81" ht="56.25">
      <c r="A39" s="15">
        <v>35</v>
      </c>
      <c r="B39" s="92" t="s">
        <v>11</v>
      </c>
      <c r="C39" s="45" t="s">
        <v>233</v>
      </c>
      <c r="D39" s="49">
        <v>111</v>
      </c>
      <c r="E39" s="46" t="s">
        <v>162</v>
      </c>
      <c r="F39" s="83" t="s">
        <v>104</v>
      </c>
      <c r="G39" s="80">
        <v>168</v>
      </c>
      <c r="H39" s="10"/>
      <c r="I39" s="10"/>
      <c r="J39" s="10">
        <v>40</v>
      </c>
      <c r="K39" s="6"/>
      <c r="L39" s="6"/>
      <c r="M39" s="6"/>
      <c r="N39" s="6"/>
      <c r="O39" s="6">
        <v>18</v>
      </c>
      <c r="P39" s="6">
        <v>8</v>
      </c>
      <c r="Q39" s="6">
        <v>54</v>
      </c>
      <c r="R39" s="6">
        <v>36</v>
      </c>
      <c r="S39" s="74"/>
      <c r="T39" s="74"/>
      <c r="U39" s="12"/>
      <c r="W39" s="47">
        <f t="shared" si="35"/>
        <v>208</v>
      </c>
      <c r="X39" s="48">
        <f t="shared" si="36"/>
        <v>72</v>
      </c>
      <c r="Y39" s="68">
        <f t="shared" si="37"/>
        <v>44</v>
      </c>
      <c r="Z39" s="70">
        <f t="shared" si="38"/>
        <v>324</v>
      </c>
      <c r="AD39" s="110">
        <f t="shared" si="39"/>
        <v>168</v>
      </c>
      <c r="AE39" s="110">
        <f t="shared" si="40"/>
        <v>0</v>
      </c>
      <c r="AF39" s="110">
        <f t="shared" si="41"/>
        <v>0</v>
      </c>
      <c r="AG39" s="110">
        <f t="shared" si="42"/>
        <v>40</v>
      </c>
      <c r="AH39" s="110">
        <f t="shared" si="43"/>
        <v>0</v>
      </c>
      <c r="AI39" s="111">
        <f t="shared" si="44"/>
        <v>168</v>
      </c>
      <c r="AJ39" s="111">
        <f t="shared" si="45"/>
        <v>40</v>
      </c>
      <c r="AK39" s="111">
        <f t="shared" si="46"/>
        <v>0</v>
      </c>
      <c r="AL39" s="111">
        <f t="shared" si="47"/>
        <v>0</v>
      </c>
      <c r="AM39" s="112">
        <f t="shared" si="48"/>
        <v>208</v>
      </c>
      <c r="AN39" s="104">
        <f t="shared" si="49"/>
        <v>0</v>
      </c>
      <c r="AO39" s="104">
        <f t="shared" si="50"/>
        <v>0</v>
      </c>
      <c r="AP39" s="104">
        <f t="shared" si="51"/>
        <v>18</v>
      </c>
      <c r="AQ39" s="104">
        <f t="shared" si="52"/>
        <v>54</v>
      </c>
      <c r="AR39" s="104">
        <f t="shared" si="53"/>
        <v>0</v>
      </c>
      <c r="AS39" s="105">
        <f t="shared" si="54"/>
        <v>54</v>
      </c>
      <c r="AT39" s="105">
        <f t="shared" si="55"/>
        <v>18</v>
      </c>
      <c r="AU39" s="105">
        <f t="shared" si="56"/>
        <v>0</v>
      </c>
      <c r="AV39" s="105">
        <f t="shared" si="57"/>
        <v>0</v>
      </c>
      <c r="AW39" s="106">
        <f t="shared" si="58"/>
        <v>72</v>
      </c>
      <c r="AX39" s="116">
        <f t="shared" si="59"/>
        <v>0</v>
      </c>
      <c r="AY39" s="116">
        <f t="shared" si="60"/>
        <v>0</v>
      </c>
      <c r="AZ39" s="116">
        <f t="shared" si="61"/>
        <v>8</v>
      </c>
      <c r="BA39" s="116">
        <f t="shared" si="62"/>
        <v>36</v>
      </c>
      <c r="BB39" s="116">
        <f t="shared" si="63"/>
        <v>0</v>
      </c>
      <c r="BC39" s="117">
        <f t="shared" si="64"/>
        <v>36</v>
      </c>
      <c r="BD39" s="117">
        <f t="shared" si="65"/>
        <v>8</v>
      </c>
      <c r="BE39" s="117">
        <f t="shared" si="66"/>
        <v>0</v>
      </c>
      <c r="BF39" s="117">
        <f t="shared" si="67"/>
        <v>0</v>
      </c>
      <c r="BG39" s="118">
        <f t="shared" si="68"/>
        <v>44</v>
      </c>
      <c r="CC39" s="44">
        <f t="shared" si="69"/>
        <v>324</v>
      </c>
    </row>
    <row r="40" spans="1:81" ht="45">
      <c r="A40" s="15">
        <v>36</v>
      </c>
      <c r="B40" s="17" t="s">
        <v>12</v>
      </c>
      <c r="C40" s="45" t="s">
        <v>93</v>
      </c>
      <c r="D40" s="49">
        <v>137</v>
      </c>
      <c r="E40" s="46" t="s">
        <v>75</v>
      </c>
      <c r="F40" s="83" t="s">
        <v>76</v>
      </c>
      <c r="G40" s="80"/>
      <c r="H40" s="10">
        <v>132</v>
      </c>
      <c r="I40" s="10">
        <v>88</v>
      </c>
      <c r="J40" s="10">
        <v>80</v>
      </c>
      <c r="K40" s="6"/>
      <c r="L40" s="6"/>
      <c r="M40" s="6"/>
      <c r="N40" s="6"/>
      <c r="O40" s="6"/>
      <c r="P40" s="6"/>
      <c r="Q40" s="6"/>
      <c r="R40" s="6"/>
      <c r="S40" s="74"/>
      <c r="T40" s="74"/>
      <c r="U40" s="12"/>
      <c r="W40" s="47">
        <f t="shared" si="35"/>
        <v>300</v>
      </c>
      <c r="X40" s="48">
        <f t="shared" si="36"/>
        <v>0</v>
      </c>
      <c r="Y40" s="68">
        <f t="shared" si="37"/>
        <v>0</v>
      </c>
      <c r="Z40" s="70">
        <f t="shared" si="38"/>
        <v>300</v>
      </c>
      <c r="AD40" s="110">
        <f t="shared" si="39"/>
        <v>0</v>
      </c>
      <c r="AE40" s="110">
        <f t="shared" si="40"/>
        <v>132</v>
      </c>
      <c r="AF40" s="110">
        <f t="shared" si="41"/>
        <v>88</v>
      </c>
      <c r="AG40" s="110">
        <f t="shared" si="42"/>
        <v>80</v>
      </c>
      <c r="AH40" s="110">
        <f t="shared" si="43"/>
        <v>0</v>
      </c>
      <c r="AI40" s="111">
        <f t="shared" si="44"/>
        <v>132</v>
      </c>
      <c r="AJ40" s="111">
        <f t="shared" si="45"/>
        <v>88</v>
      </c>
      <c r="AK40" s="111">
        <f t="shared" si="46"/>
        <v>80</v>
      </c>
      <c r="AL40" s="111">
        <f t="shared" si="47"/>
        <v>0</v>
      </c>
      <c r="AM40" s="112">
        <f t="shared" si="48"/>
        <v>300</v>
      </c>
      <c r="AN40" s="104">
        <f t="shared" si="49"/>
        <v>0</v>
      </c>
      <c r="AO40" s="104">
        <f t="shared" si="50"/>
        <v>0</v>
      </c>
      <c r="AP40" s="104">
        <f t="shared" si="51"/>
        <v>0</v>
      </c>
      <c r="AQ40" s="104">
        <f t="shared" si="52"/>
        <v>0</v>
      </c>
      <c r="AR40" s="104">
        <f t="shared" si="53"/>
        <v>0</v>
      </c>
      <c r="AS40" s="105">
        <f t="shared" si="54"/>
        <v>0</v>
      </c>
      <c r="AT40" s="105">
        <f t="shared" si="55"/>
        <v>0</v>
      </c>
      <c r="AU40" s="105">
        <f t="shared" si="56"/>
        <v>0</v>
      </c>
      <c r="AV40" s="105">
        <f t="shared" si="57"/>
        <v>0</v>
      </c>
      <c r="AW40" s="106">
        <f t="shared" si="58"/>
        <v>0</v>
      </c>
      <c r="AX40" s="116">
        <f t="shared" si="59"/>
        <v>0</v>
      </c>
      <c r="AY40" s="116">
        <f t="shared" si="60"/>
        <v>0</v>
      </c>
      <c r="AZ40" s="116">
        <f t="shared" si="61"/>
        <v>0</v>
      </c>
      <c r="BA40" s="116">
        <f t="shared" si="62"/>
        <v>0</v>
      </c>
      <c r="BB40" s="116">
        <f t="shared" si="63"/>
        <v>0</v>
      </c>
      <c r="BC40" s="117">
        <f t="shared" si="64"/>
        <v>0</v>
      </c>
      <c r="BD40" s="117">
        <f t="shared" si="65"/>
        <v>0</v>
      </c>
      <c r="BE40" s="117">
        <f t="shared" si="66"/>
        <v>0</v>
      </c>
      <c r="BF40" s="117">
        <f t="shared" si="67"/>
        <v>0</v>
      </c>
      <c r="BG40" s="118">
        <f t="shared" si="68"/>
        <v>0</v>
      </c>
      <c r="CC40" s="44">
        <f t="shared" si="69"/>
        <v>300</v>
      </c>
    </row>
    <row r="41" spans="1:81" ht="45">
      <c r="A41" s="15">
        <v>37</v>
      </c>
      <c r="B41" s="17" t="s">
        <v>12</v>
      </c>
      <c r="C41" s="45" t="s">
        <v>89</v>
      </c>
      <c r="D41" s="49">
        <v>123</v>
      </c>
      <c r="E41" s="46" t="s">
        <v>90</v>
      </c>
      <c r="F41" s="83" t="s">
        <v>91</v>
      </c>
      <c r="G41" s="80">
        <v>288</v>
      </c>
      <c r="H41" s="10"/>
      <c r="I41" s="10"/>
      <c r="J41" s="10"/>
      <c r="K41" s="6"/>
      <c r="L41" s="6"/>
      <c r="M41" s="6"/>
      <c r="N41" s="6"/>
      <c r="O41" s="6"/>
      <c r="P41" s="6"/>
      <c r="Q41" s="6"/>
      <c r="R41" s="6"/>
      <c r="S41" s="74"/>
      <c r="T41" s="74"/>
      <c r="U41" s="12"/>
      <c r="W41" s="47">
        <f t="shared" si="35"/>
        <v>288</v>
      </c>
      <c r="X41" s="48">
        <f t="shared" si="36"/>
        <v>0</v>
      </c>
      <c r="Y41" s="68">
        <f t="shared" si="37"/>
        <v>0</v>
      </c>
      <c r="Z41" s="70">
        <f t="shared" si="38"/>
        <v>288</v>
      </c>
      <c r="AD41" s="110">
        <f t="shared" si="39"/>
        <v>288</v>
      </c>
      <c r="AE41" s="110">
        <f t="shared" si="40"/>
        <v>0</v>
      </c>
      <c r="AF41" s="110">
        <f t="shared" si="41"/>
        <v>0</v>
      </c>
      <c r="AG41" s="110">
        <f t="shared" si="42"/>
        <v>0</v>
      </c>
      <c r="AH41" s="110">
        <f t="shared" si="43"/>
        <v>0</v>
      </c>
      <c r="AI41" s="111">
        <f t="shared" si="44"/>
        <v>288</v>
      </c>
      <c r="AJ41" s="111">
        <f t="shared" si="45"/>
        <v>0</v>
      </c>
      <c r="AK41" s="111">
        <f t="shared" si="46"/>
        <v>0</v>
      </c>
      <c r="AL41" s="111">
        <f t="shared" si="47"/>
        <v>0</v>
      </c>
      <c r="AM41" s="112">
        <f t="shared" si="48"/>
        <v>288</v>
      </c>
      <c r="AN41" s="104">
        <f t="shared" si="49"/>
        <v>0</v>
      </c>
      <c r="AO41" s="104">
        <f t="shared" si="50"/>
        <v>0</v>
      </c>
      <c r="AP41" s="104">
        <f t="shared" si="51"/>
        <v>0</v>
      </c>
      <c r="AQ41" s="104">
        <f t="shared" si="52"/>
        <v>0</v>
      </c>
      <c r="AR41" s="104">
        <f t="shared" si="53"/>
        <v>0</v>
      </c>
      <c r="AS41" s="105">
        <f t="shared" si="54"/>
        <v>0</v>
      </c>
      <c r="AT41" s="105">
        <f t="shared" si="55"/>
        <v>0</v>
      </c>
      <c r="AU41" s="105">
        <f t="shared" si="56"/>
        <v>0</v>
      </c>
      <c r="AV41" s="105">
        <f t="shared" si="57"/>
        <v>0</v>
      </c>
      <c r="AW41" s="106">
        <f t="shared" si="58"/>
        <v>0</v>
      </c>
      <c r="AX41" s="116">
        <f t="shared" si="59"/>
        <v>0</v>
      </c>
      <c r="AY41" s="116">
        <f t="shared" si="60"/>
        <v>0</v>
      </c>
      <c r="AZ41" s="116">
        <f t="shared" si="61"/>
        <v>0</v>
      </c>
      <c r="BA41" s="116">
        <f t="shared" si="62"/>
        <v>0</v>
      </c>
      <c r="BB41" s="116">
        <f t="shared" si="63"/>
        <v>0</v>
      </c>
      <c r="BC41" s="117">
        <f t="shared" si="64"/>
        <v>0</v>
      </c>
      <c r="BD41" s="117">
        <f t="shared" si="65"/>
        <v>0</v>
      </c>
      <c r="BE41" s="117">
        <f t="shared" si="66"/>
        <v>0</v>
      </c>
      <c r="BF41" s="117">
        <f t="shared" si="67"/>
        <v>0</v>
      </c>
      <c r="BG41" s="118">
        <f t="shared" si="68"/>
        <v>0</v>
      </c>
      <c r="CC41" s="44">
        <f t="shared" si="69"/>
        <v>288</v>
      </c>
    </row>
    <row r="42" spans="1:81" ht="45">
      <c r="A42" s="15">
        <v>38</v>
      </c>
      <c r="B42" s="17" t="s">
        <v>12</v>
      </c>
      <c r="C42" s="45" t="s">
        <v>113</v>
      </c>
      <c r="D42" s="49">
        <v>109</v>
      </c>
      <c r="E42" s="46" t="s">
        <v>170</v>
      </c>
      <c r="F42" s="83" t="s">
        <v>148</v>
      </c>
      <c r="G42" s="80"/>
      <c r="H42" s="10"/>
      <c r="I42" s="10"/>
      <c r="J42" s="10">
        <v>252</v>
      </c>
      <c r="K42" s="6"/>
      <c r="L42" s="6"/>
      <c r="M42" s="6"/>
      <c r="N42" s="6"/>
      <c r="O42" s="6"/>
      <c r="P42" s="6"/>
      <c r="Q42" s="6"/>
      <c r="R42" s="6"/>
      <c r="S42" s="74"/>
      <c r="T42" s="74"/>
      <c r="U42" s="12"/>
      <c r="W42" s="47">
        <f t="shared" si="35"/>
        <v>252</v>
      </c>
      <c r="X42" s="48">
        <f t="shared" si="36"/>
        <v>0</v>
      </c>
      <c r="Y42" s="68">
        <f t="shared" si="37"/>
        <v>0</v>
      </c>
      <c r="Z42" s="70">
        <f t="shared" si="38"/>
        <v>252</v>
      </c>
      <c r="AD42" s="110">
        <f t="shared" si="39"/>
        <v>0</v>
      </c>
      <c r="AE42" s="110">
        <f t="shared" si="40"/>
        <v>0</v>
      </c>
      <c r="AF42" s="110">
        <f t="shared" si="41"/>
        <v>0</v>
      </c>
      <c r="AG42" s="110">
        <f t="shared" si="42"/>
        <v>252</v>
      </c>
      <c r="AH42" s="110">
        <f t="shared" si="43"/>
        <v>0</v>
      </c>
      <c r="AI42" s="111">
        <f t="shared" si="44"/>
        <v>252</v>
      </c>
      <c r="AJ42" s="111">
        <f t="shared" si="45"/>
        <v>0</v>
      </c>
      <c r="AK42" s="111">
        <f t="shared" si="46"/>
        <v>0</v>
      </c>
      <c r="AL42" s="111">
        <f t="shared" si="47"/>
        <v>0</v>
      </c>
      <c r="AM42" s="112">
        <f t="shared" si="48"/>
        <v>252</v>
      </c>
      <c r="AN42" s="104">
        <f t="shared" si="49"/>
        <v>0</v>
      </c>
      <c r="AO42" s="104">
        <f t="shared" si="50"/>
        <v>0</v>
      </c>
      <c r="AP42" s="104">
        <f t="shared" si="51"/>
        <v>0</v>
      </c>
      <c r="AQ42" s="104">
        <f t="shared" si="52"/>
        <v>0</v>
      </c>
      <c r="AR42" s="104">
        <f t="shared" si="53"/>
        <v>0</v>
      </c>
      <c r="AS42" s="105">
        <f t="shared" si="54"/>
        <v>0</v>
      </c>
      <c r="AT42" s="105">
        <f t="shared" si="55"/>
        <v>0</v>
      </c>
      <c r="AU42" s="105">
        <f t="shared" si="56"/>
        <v>0</v>
      </c>
      <c r="AV42" s="105">
        <f t="shared" si="57"/>
        <v>0</v>
      </c>
      <c r="AW42" s="106">
        <f t="shared" si="58"/>
        <v>0</v>
      </c>
      <c r="AX42" s="116">
        <f t="shared" si="59"/>
        <v>0</v>
      </c>
      <c r="AY42" s="116">
        <f t="shared" si="60"/>
        <v>0</v>
      </c>
      <c r="AZ42" s="116">
        <f t="shared" si="61"/>
        <v>0</v>
      </c>
      <c r="BA42" s="116">
        <f t="shared" si="62"/>
        <v>0</v>
      </c>
      <c r="BB42" s="116">
        <f t="shared" si="63"/>
        <v>0</v>
      </c>
      <c r="BC42" s="117">
        <f t="shared" si="64"/>
        <v>0</v>
      </c>
      <c r="BD42" s="117">
        <f t="shared" si="65"/>
        <v>0</v>
      </c>
      <c r="BE42" s="117">
        <f t="shared" si="66"/>
        <v>0</v>
      </c>
      <c r="BF42" s="117">
        <f t="shared" si="67"/>
        <v>0</v>
      </c>
      <c r="BG42" s="118">
        <f t="shared" si="68"/>
        <v>0</v>
      </c>
      <c r="CC42" s="44">
        <f t="shared" si="69"/>
        <v>252</v>
      </c>
    </row>
    <row r="43" spans="1:81" ht="45">
      <c r="A43" s="15">
        <v>39</v>
      </c>
      <c r="B43" s="17" t="s">
        <v>12</v>
      </c>
      <c r="C43" s="45" t="s">
        <v>271</v>
      </c>
      <c r="D43" s="49">
        <v>222</v>
      </c>
      <c r="E43" s="46" t="s">
        <v>127</v>
      </c>
      <c r="F43" s="83" t="s">
        <v>128</v>
      </c>
      <c r="G43" s="80"/>
      <c r="H43" s="10"/>
      <c r="I43" s="10"/>
      <c r="J43" s="10"/>
      <c r="K43" s="6"/>
      <c r="L43" s="6"/>
      <c r="M43" s="6"/>
      <c r="N43" s="6"/>
      <c r="O43" s="6">
        <v>126</v>
      </c>
      <c r="P43" s="6">
        <v>96</v>
      </c>
      <c r="Q43" s="6"/>
      <c r="R43" s="6"/>
      <c r="S43" s="74"/>
      <c r="T43" s="74"/>
      <c r="U43" s="12"/>
      <c r="W43" s="47">
        <f t="shared" si="35"/>
        <v>0</v>
      </c>
      <c r="X43" s="48">
        <f t="shared" si="36"/>
        <v>126</v>
      </c>
      <c r="Y43" s="68">
        <f t="shared" si="37"/>
        <v>96</v>
      </c>
      <c r="Z43" s="70">
        <f t="shared" si="38"/>
        <v>222</v>
      </c>
      <c r="AD43" s="110">
        <f t="shared" si="39"/>
        <v>0</v>
      </c>
      <c r="AE43" s="110">
        <f t="shared" si="40"/>
        <v>0</v>
      </c>
      <c r="AF43" s="110">
        <f t="shared" si="41"/>
        <v>0</v>
      </c>
      <c r="AG43" s="110">
        <f t="shared" si="42"/>
        <v>0</v>
      </c>
      <c r="AH43" s="110">
        <f t="shared" si="43"/>
        <v>0</v>
      </c>
      <c r="AI43" s="111">
        <f t="shared" si="44"/>
        <v>0</v>
      </c>
      <c r="AJ43" s="111">
        <f t="shared" si="45"/>
        <v>0</v>
      </c>
      <c r="AK43" s="111">
        <f t="shared" si="46"/>
        <v>0</v>
      </c>
      <c r="AL43" s="111">
        <f t="shared" si="47"/>
        <v>0</v>
      </c>
      <c r="AM43" s="112">
        <f t="shared" si="48"/>
        <v>0</v>
      </c>
      <c r="AN43" s="104">
        <f t="shared" si="49"/>
        <v>0</v>
      </c>
      <c r="AO43" s="104">
        <f t="shared" si="50"/>
        <v>0</v>
      </c>
      <c r="AP43" s="104">
        <f t="shared" si="51"/>
        <v>126</v>
      </c>
      <c r="AQ43" s="104">
        <f t="shared" si="52"/>
        <v>0</v>
      </c>
      <c r="AR43" s="104">
        <f t="shared" si="53"/>
        <v>0</v>
      </c>
      <c r="AS43" s="105">
        <f t="shared" si="54"/>
        <v>126</v>
      </c>
      <c r="AT43" s="105">
        <f t="shared" si="55"/>
        <v>0</v>
      </c>
      <c r="AU43" s="105">
        <f t="shared" si="56"/>
        <v>0</v>
      </c>
      <c r="AV43" s="105">
        <f t="shared" si="57"/>
        <v>0</v>
      </c>
      <c r="AW43" s="106">
        <f t="shared" si="58"/>
        <v>126</v>
      </c>
      <c r="AX43" s="116">
        <f t="shared" si="59"/>
        <v>0</v>
      </c>
      <c r="AY43" s="116">
        <f t="shared" si="60"/>
        <v>0</v>
      </c>
      <c r="AZ43" s="116">
        <f t="shared" si="61"/>
        <v>96</v>
      </c>
      <c r="BA43" s="116">
        <f t="shared" si="62"/>
        <v>0</v>
      </c>
      <c r="BB43" s="116">
        <f t="shared" si="63"/>
        <v>0</v>
      </c>
      <c r="BC43" s="117">
        <f t="shared" si="64"/>
        <v>96</v>
      </c>
      <c r="BD43" s="117">
        <f t="shared" si="65"/>
        <v>0</v>
      </c>
      <c r="BE43" s="117">
        <f t="shared" si="66"/>
        <v>0</v>
      </c>
      <c r="BF43" s="117">
        <f t="shared" si="67"/>
        <v>0</v>
      </c>
      <c r="BG43" s="118">
        <f t="shared" si="68"/>
        <v>96</v>
      </c>
      <c r="CC43" s="44">
        <f t="shared" si="69"/>
        <v>222</v>
      </c>
    </row>
    <row r="44" spans="1:81" ht="45">
      <c r="A44" s="15">
        <v>40</v>
      </c>
      <c r="B44" s="17" t="s">
        <v>12</v>
      </c>
      <c r="C44" s="45" t="s">
        <v>101</v>
      </c>
      <c r="D44" s="49">
        <v>219</v>
      </c>
      <c r="E44" s="46" t="s">
        <v>102</v>
      </c>
      <c r="F44" s="83" t="s">
        <v>103</v>
      </c>
      <c r="G44" s="80">
        <v>180</v>
      </c>
      <c r="H44" s="10"/>
      <c r="I44" s="10"/>
      <c r="J44" s="10"/>
      <c r="K44" s="6"/>
      <c r="L44" s="6"/>
      <c r="M44" s="6"/>
      <c r="N44" s="6"/>
      <c r="O44" s="6"/>
      <c r="P44" s="6"/>
      <c r="Q44" s="6"/>
      <c r="R44" s="6"/>
      <c r="S44" s="74"/>
      <c r="T44" s="74"/>
      <c r="U44" s="12"/>
      <c r="W44" s="47">
        <f t="shared" si="35"/>
        <v>180</v>
      </c>
      <c r="X44" s="48">
        <f t="shared" si="36"/>
        <v>0</v>
      </c>
      <c r="Y44" s="68">
        <f t="shared" si="37"/>
        <v>0</v>
      </c>
      <c r="Z44" s="70">
        <f t="shared" si="38"/>
        <v>180</v>
      </c>
      <c r="AD44" s="110">
        <f t="shared" si="39"/>
        <v>180</v>
      </c>
      <c r="AE44" s="110">
        <f t="shared" si="40"/>
        <v>0</v>
      </c>
      <c r="AF44" s="110">
        <f t="shared" si="41"/>
        <v>0</v>
      </c>
      <c r="AG44" s="110">
        <f t="shared" si="42"/>
        <v>0</v>
      </c>
      <c r="AH44" s="110">
        <f t="shared" si="43"/>
        <v>0</v>
      </c>
      <c r="AI44" s="111">
        <f t="shared" si="44"/>
        <v>180</v>
      </c>
      <c r="AJ44" s="111">
        <f t="shared" si="45"/>
        <v>0</v>
      </c>
      <c r="AK44" s="111">
        <f t="shared" si="46"/>
        <v>0</v>
      </c>
      <c r="AL44" s="111">
        <f t="shared" si="47"/>
        <v>0</v>
      </c>
      <c r="AM44" s="112">
        <f t="shared" si="48"/>
        <v>180</v>
      </c>
      <c r="AN44" s="104">
        <f t="shared" si="49"/>
        <v>0</v>
      </c>
      <c r="AO44" s="104">
        <f t="shared" si="50"/>
        <v>0</v>
      </c>
      <c r="AP44" s="104">
        <f t="shared" si="51"/>
        <v>0</v>
      </c>
      <c r="AQ44" s="104">
        <f t="shared" si="52"/>
        <v>0</v>
      </c>
      <c r="AR44" s="104">
        <f t="shared" si="53"/>
        <v>0</v>
      </c>
      <c r="AS44" s="105">
        <f t="shared" si="54"/>
        <v>0</v>
      </c>
      <c r="AT44" s="105">
        <f t="shared" si="55"/>
        <v>0</v>
      </c>
      <c r="AU44" s="105">
        <f t="shared" si="56"/>
        <v>0</v>
      </c>
      <c r="AV44" s="105">
        <f t="shared" si="57"/>
        <v>0</v>
      </c>
      <c r="AW44" s="106">
        <f t="shared" si="58"/>
        <v>0</v>
      </c>
      <c r="AX44" s="116">
        <f t="shared" si="59"/>
        <v>0</v>
      </c>
      <c r="AY44" s="116">
        <f t="shared" si="60"/>
        <v>0</v>
      </c>
      <c r="AZ44" s="116">
        <f t="shared" si="61"/>
        <v>0</v>
      </c>
      <c r="BA44" s="116">
        <f t="shared" si="62"/>
        <v>0</v>
      </c>
      <c r="BB44" s="116">
        <f t="shared" si="63"/>
        <v>0</v>
      </c>
      <c r="BC44" s="117">
        <f t="shared" si="64"/>
        <v>0</v>
      </c>
      <c r="BD44" s="117">
        <f t="shared" si="65"/>
        <v>0</v>
      </c>
      <c r="BE44" s="117">
        <f t="shared" si="66"/>
        <v>0</v>
      </c>
      <c r="BF44" s="117">
        <f t="shared" si="67"/>
        <v>0</v>
      </c>
      <c r="BG44" s="118">
        <f t="shared" si="68"/>
        <v>0</v>
      </c>
      <c r="CC44" s="44">
        <f t="shared" si="69"/>
        <v>180</v>
      </c>
    </row>
    <row r="45" spans="1:81" ht="45">
      <c r="A45" s="15">
        <v>41</v>
      </c>
      <c r="B45" s="17" t="s">
        <v>12</v>
      </c>
      <c r="C45" s="45" t="s">
        <v>261</v>
      </c>
      <c r="D45" s="49">
        <v>155</v>
      </c>
      <c r="E45" s="46" t="s">
        <v>262</v>
      </c>
      <c r="F45" s="83" t="s">
        <v>263</v>
      </c>
      <c r="G45" s="80"/>
      <c r="H45" s="10"/>
      <c r="I45" s="10"/>
      <c r="J45" s="10"/>
      <c r="K45" s="6"/>
      <c r="L45" s="6"/>
      <c r="M45" s="6"/>
      <c r="N45" s="6"/>
      <c r="O45" s="6"/>
      <c r="P45" s="6"/>
      <c r="Q45" s="6">
        <v>90</v>
      </c>
      <c r="R45" s="6">
        <v>90</v>
      </c>
      <c r="S45" s="74"/>
      <c r="T45" s="74"/>
      <c r="U45" s="12"/>
      <c r="W45" s="47">
        <f t="shared" si="35"/>
        <v>0</v>
      </c>
      <c r="X45" s="48">
        <f t="shared" si="36"/>
        <v>90</v>
      </c>
      <c r="Y45" s="68">
        <f t="shared" si="37"/>
        <v>90</v>
      </c>
      <c r="Z45" s="70">
        <f t="shared" si="38"/>
        <v>180</v>
      </c>
      <c r="AD45" s="110">
        <f t="shared" si="39"/>
        <v>0</v>
      </c>
      <c r="AE45" s="110">
        <f t="shared" si="40"/>
        <v>0</v>
      </c>
      <c r="AF45" s="110">
        <f t="shared" si="41"/>
        <v>0</v>
      </c>
      <c r="AG45" s="110">
        <f t="shared" si="42"/>
        <v>0</v>
      </c>
      <c r="AH45" s="110">
        <f t="shared" si="43"/>
        <v>0</v>
      </c>
      <c r="AI45" s="111">
        <f t="shared" si="44"/>
        <v>0</v>
      </c>
      <c r="AJ45" s="111">
        <f t="shared" si="45"/>
        <v>0</v>
      </c>
      <c r="AK45" s="111">
        <f t="shared" si="46"/>
        <v>0</v>
      </c>
      <c r="AL45" s="111">
        <f t="shared" si="47"/>
        <v>0</v>
      </c>
      <c r="AM45" s="112">
        <f t="shared" si="48"/>
        <v>0</v>
      </c>
      <c r="AN45" s="104">
        <f t="shared" si="49"/>
        <v>0</v>
      </c>
      <c r="AO45" s="104">
        <f t="shared" si="50"/>
        <v>0</v>
      </c>
      <c r="AP45" s="104">
        <f t="shared" si="51"/>
        <v>0</v>
      </c>
      <c r="AQ45" s="104">
        <f t="shared" si="52"/>
        <v>90</v>
      </c>
      <c r="AR45" s="104">
        <f t="shared" si="53"/>
        <v>0</v>
      </c>
      <c r="AS45" s="105">
        <f t="shared" si="54"/>
        <v>90</v>
      </c>
      <c r="AT45" s="105">
        <f t="shared" si="55"/>
        <v>0</v>
      </c>
      <c r="AU45" s="105">
        <f t="shared" si="56"/>
        <v>0</v>
      </c>
      <c r="AV45" s="105">
        <f t="shared" si="57"/>
        <v>0</v>
      </c>
      <c r="AW45" s="106">
        <f t="shared" si="58"/>
        <v>90</v>
      </c>
      <c r="AX45" s="116">
        <f t="shared" si="59"/>
        <v>0</v>
      </c>
      <c r="AY45" s="116">
        <f t="shared" si="60"/>
        <v>0</v>
      </c>
      <c r="AZ45" s="116">
        <f t="shared" si="61"/>
        <v>0</v>
      </c>
      <c r="BA45" s="116">
        <f t="shared" si="62"/>
        <v>90</v>
      </c>
      <c r="BB45" s="116">
        <f t="shared" si="63"/>
        <v>0</v>
      </c>
      <c r="BC45" s="117">
        <f t="shared" si="64"/>
        <v>90</v>
      </c>
      <c r="BD45" s="117">
        <f t="shared" si="65"/>
        <v>0</v>
      </c>
      <c r="BE45" s="117">
        <f t="shared" si="66"/>
        <v>0</v>
      </c>
      <c r="BF45" s="117">
        <f t="shared" si="67"/>
        <v>0</v>
      </c>
      <c r="BG45" s="118">
        <f t="shared" si="68"/>
        <v>90</v>
      </c>
      <c r="CC45" s="44">
        <f t="shared" si="69"/>
        <v>180</v>
      </c>
    </row>
    <row r="46" spans="1:81" ht="45">
      <c r="A46" s="15">
        <v>42</v>
      </c>
      <c r="B46" s="17" t="s">
        <v>12</v>
      </c>
      <c r="C46" s="45" t="s">
        <v>89</v>
      </c>
      <c r="D46" s="49">
        <v>123</v>
      </c>
      <c r="E46" s="46" t="s">
        <v>266</v>
      </c>
      <c r="F46" s="83" t="s">
        <v>267</v>
      </c>
      <c r="G46" s="80"/>
      <c r="H46" s="10"/>
      <c r="I46" s="10"/>
      <c r="J46" s="10"/>
      <c r="K46" s="6"/>
      <c r="L46" s="6"/>
      <c r="M46" s="6"/>
      <c r="N46" s="6"/>
      <c r="O46" s="6"/>
      <c r="P46" s="6"/>
      <c r="Q46" s="6">
        <v>78</v>
      </c>
      <c r="R46" s="6">
        <v>96</v>
      </c>
      <c r="S46" s="74"/>
      <c r="T46" s="74"/>
      <c r="U46" s="12"/>
      <c r="W46" s="47">
        <f t="shared" si="35"/>
        <v>0</v>
      </c>
      <c r="X46" s="48">
        <f t="shared" si="36"/>
        <v>78</v>
      </c>
      <c r="Y46" s="68">
        <f t="shared" si="37"/>
        <v>96</v>
      </c>
      <c r="Z46" s="70">
        <f t="shared" si="38"/>
        <v>174</v>
      </c>
      <c r="AD46" s="110">
        <f t="shared" si="39"/>
        <v>0</v>
      </c>
      <c r="AE46" s="110">
        <f t="shared" si="40"/>
        <v>0</v>
      </c>
      <c r="AF46" s="110">
        <f t="shared" si="41"/>
        <v>0</v>
      </c>
      <c r="AG46" s="110">
        <f t="shared" si="42"/>
        <v>0</v>
      </c>
      <c r="AH46" s="110">
        <f t="shared" si="43"/>
        <v>0</v>
      </c>
      <c r="AI46" s="111">
        <f t="shared" si="44"/>
        <v>0</v>
      </c>
      <c r="AJ46" s="111">
        <f t="shared" si="45"/>
        <v>0</v>
      </c>
      <c r="AK46" s="111">
        <f t="shared" si="46"/>
        <v>0</v>
      </c>
      <c r="AL46" s="111">
        <f t="shared" si="47"/>
        <v>0</v>
      </c>
      <c r="AM46" s="112">
        <f t="shared" si="48"/>
        <v>0</v>
      </c>
      <c r="AN46" s="104">
        <f t="shared" si="49"/>
        <v>0</v>
      </c>
      <c r="AO46" s="104">
        <f t="shared" si="50"/>
        <v>0</v>
      </c>
      <c r="AP46" s="104">
        <f t="shared" si="51"/>
        <v>0</v>
      </c>
      <c r="AQ46" s="104">
        <f t="shared" si="52"/>
        <v>78</v>
      </c>
      <c r="AR46" s="104">
        <f t="shared" si="53"/>
        <v>0</v>
      </c>
      <c r="AS46" s="105">
        <f t="shared" si="54"/>
        <v>78</v>
      </c>
      <c r="AT46" s="105">
        <f t="shared" si="55"/>
        <v>0</v>
      </c>
      <c r="AU46" s="105">
        <f t="shared" si="56"/>
        <v>0</v>
      </c>
      <c r="AV46" s="105">
        <f t="shared" si="57"/>
        <v>0</v>
      </c>
      <c r="AW46" s="106">
        <f t="shared" si="58"/>
        <v>78</v>
      </c>
      <c r="AX46" s="116">
        <f t="shared" si="59"/>
        <v>0</v>
      </c>
      <c r="AY46" s="116">
        <f t="shared" si="60"/>
        <v>0</v>
      </c>
      <c r="AZ46" s="116">
        <f t="shared" si="61"/>
        <v>0</v>
      </c>
      <c r="BA46" s="116">
        <f t="shared" si="62"/>
        <v>96</v>
      </c>
      <c r="BB46" s="116">
        <f t="shared" si="63"/>
        <v>0</v>
      </c>
      <c r="BC46" s="117">
        <f t="shared" si="64"/>
        <v>96</v>
      </c>
      <c r="BD46" s="117">
        <f t="shared" si="65"/>
        <v>0</v>
      </c>
      <c r="BE46" s="117">
        <f t="shared" si="66"/>
        <v>0</v>
      </c>
      <c r="BF46" s="117">
        <f t="shared" si="67"/>
        <v>0</v>
      </c>
      <c r="BG46" s="118">
        <f t="shared" si="68"/>
        <v>96</v>
      </c>
      <c r="CC46" s="44">
        <f t="shared" si="69"/>
        <v>174</v>
      </c>
    </row>
    <row r="47" spans="1:81" ht="45">
      <c r="A47" s="15">
        <v>43</v>
      </c>
      <c r="B47" s="17" t="s">
        <v>12</v>
      </c>
      <c r="C47" s="45" t="s">
        <v>105</v>
      </c>
      <c r="D47" s="49">
        <v>237</v>
      </c>
      <c r="E47" s="46" t="s">
        <v>106</v>
      </c>
      <c r="F47" s="83" t="s">
        <v>107</v>
      </c>
      <c r="G47" s="80">
        <v>156</v>
      </c>
      <c r="H47" s="10"/>
      <c r="I47" s="10"/>
      <c r="J47" s="10"/>
      <c r="K47" s="6"/>
      <c r="L47" s="6"/>
      <c r="M47" s="6"/>
      <c r="N47" s="6"/>
      <c r="O47" s="6"/>
      <c r="P47" s="6"/>
      <c r="Q47" s="6"/>
      <c r="R47" s="6"/>
      <c r="S47" s="74"/>
      <c r="T47" s="74"/>
      <c r="U47" s="12"/>
      <c r="W47" s="47">
        <f t="shared" si="35"/>
        <v>156</v>
      </c>
      <c r="X47" s="48">
        <f t="shared" si="36"/>
        <v>0</v>
      </c>
      <c r="Y47" s="68">
        <f t="shared" si="37"/>
        <v>0</v>
      </c>
      <c r="Z47" s="70">
        <f t="shared" si="38"/>
        <v>156</v>
      </c>
      <c r="AD47" s="110">
        <f t="shared" si="39"/>
        <v>156</v>
      </c>
      <c r="AE47" s="110">
        <f t="shared" si="40"/>
        <v>0</v>
      </c>
      <c r="AF47" s="110">
        <f t="shared" si="41"/>
        <v>0</v>
      </c>
      <c r="AG47" s="110">
        <f t="shared" si="42"/>
        <v>0</v>
      </c>
      <c r="AH47" s="110">
        <f t="shared" si="43"/>
        <v>0</v>
      </c>
      <c r="AI47" s="111">
        <f t="shared" si="44"/>
        <v>156</v>
      </c>
      <c r="AJ47" s="111">
        <f t="shared" si="45"/>
        <v>0</v>
      </c>
      <c r="AK47" s="111">
        <f t="shared" si="46"/>
        <v>0</v>
      </c>
      <c r="AL47" s="111">
        <f t="shared" si="47"/>
        <v>0</v>
      </c>
      <c r="AM47" s="112">
        <f t="shared" si="48"/>
        <v>156</v>
      </c>
      <c r="AN47" s="104">
        <f t="shared" si="49"/>
        <v>0</v>
      </c>
      <c r="AO47" s="104">
        <f t="shared" si="50"/>
        <v>0</v>
      </c>
      <c r="AP47" s="104">
        <f t="shared" si="51"/>
        <v>0</v>
      </c>
      <c r="AQ47" s="104">
        <f t="shared" si="52"/>
        <v>0</v>
      </c>
      <c r="AR47" s="104">
        <f t="shared" si="53"/>
        <v>0</v>
      </c>
      <c r="AS47" s="105">
        <f t="shared" si="54"/>
        <v>0</v>
      </c>
      <c r="AT47" s="105">
        <f t="shared" si="55"/>
        <v>0</v>
      </c>
      <c r="AU47" s="105">
        <f t="shared" si="56"/>
        <v>0</v>
      </c>
      <c r="AV47" s="105">
        <f t="shared" si="57"/>
        <v>0</v>
      </c>
      <c r="AW47" s="106">
        <f t="shared" si="58"/>
        <v>0</v>
      </c>
      <c r="AX47" s="116">
        <f t="shared" si="59"/>
        <v>0</v>
      </c>
      <c r="AY47" s="116">
        <f t="shared" si="60"/>
        <v>0</v>
      </c>
      <c r="AZ47" s="116">
        <f t="shared" si="61"/>
        <v>0</v>
      </c>
      <c r="BA47" s="116">
        <f t="shared" si="62"/>
        <v>0</v>
      </c>
      <c r="BB47" s="116">
        <f t="shared" si="63"/>
        <v>0</v>
      </c>
      <c r="BC47" s="117">
        <f t="shared" si="64"/>
        <v>0</v>
      </c>
      <c r="BD47" s="117">
        <f t="shared" si="65"/>
        <v>0</v>
      </c>
      <c r="BE47" s="117">
        <f t="shared" si="66"/>
        <v>0</v>
      </c>
      <c r="BF47" s="117">
        <f t="shared" si="67"/>
        <v>0</v>
      </c>
      <c r="BG47" s="118">
        <f t="shared" si="68"/>
        <v>0</v>
      </c>
      <c r="CC47" s="44">
        <f t="shared" si="69"/>
        <v>156</v>
      </c>
    </row>
    <row r="48" spans="1:81" ht="45">
      <c r="A48" s="15">
        <v>44</v>
      </c>
      <c r="B48" s="17" t="s">
        <v>12</v>
      </c>
      <c r="C48" s="45" t="s">
        <v>49</v>
      </c>
      <c r="D48" s="49">
        <v>162</v>
      </c>
      <c r="E48" s="46" t="s">
        <v>50</v>
      </c>
      <c r="F48" s="83" t="s">
        <v>51</v>
      </c>
      <c r="G48" s="80"/>
      <c r="H48" s="10">
        <v>80</v>
      </c>
      <c r="I48" s="10">
        <v>72</v>
      </c>
      <c r="J48" s="10"/>
      <c r="K48" s="6"/>
      <c r="L48" s="6"/>
      <c r="M48" s="6"/>
      <c r="N48" s="6"/>
      <c r="O48" s="6"/>
      <c r="P48" s="6"/>
      <c r="Q48" s="6"/>
      <c r="R48" s="6"/>
      <c r="S48" s="74"/>
      <c r="T48" s="74"/>
      <c r="U48" s="12"/>
      <c r="W48" s="47">
        <f t="shared" si="35"/>
        <v>152</v>
      </c>
      <c r="X48" s="48">
        <f t="shared" si="36"/>
        <v>0</v>
      </c>
      <c r="Y48" s="68">
        <f t="shared" si="37"/>
        <v>0</v>
      </c>
      <c r="Z48" s="70">
        <f t="shared" si="38"/>
        <v>152</v>
      </c>
      <c r="AD48" s="110">
        <f t="shared" si="39"/>
        <v>0</v>
      </c>
      <c r="AE48" s="110">
        <f t="shared" si="40"/>
        <v>80</v>
      </c>
      <c r="AF48" s="110">
        <f t="shared" si="41"/>
        <v>72</v>
      </c>
      <c r="AG48" s="110">
        <f t="shared" si="42"/>
        <v>0</v>
      </c>
      <c r="AH48" s="110">
        <f t="shared" si="43"/>
        <v>0</v>
      </c>
      <c r="AI48" s="111">
        <f t="shared" si="44"/>
        <v>80</v>
      </c>
      <c r="AJ48" s="111">
        <f t="shared" si="45"/>
        <v>72</v>
      </c>
      <c r="AK48" s="111">
        <f t="shared" si="46"/>
        <v>0</v>
      </c>
      <c r="AL48" s="111">
        <f t="shared" si="47"/>
        <v>0</v>
      </c>
      <c r="AM48" s="112">
        <f t="shared" si="48"/>
        <v>152</v>
      </c>
      <c r="AN48" s="104">
        <f t="shared" si="49"/>
        <v>0</v>
      </c>
      <c r="AO48" s="104">
        <f t="shared" si="50"/>
        <v>0</v>
      </c>
      <c r="AP48" s="104">
        <f t="shared" si="51"/>
        <v>0</v>
      </c>
      <c r="AQ48" s="104">
        <f t="shared" si="52"/>
        <v>0</v>
      </c>
      <c r="AR48" s="104">
        <f t="shared" si="53"/>
        <v>0</v>
      </c>
      <c r="AS48" s="105">
        <f t="shared" si="54"/>
        <v>0</v>
      </c>
      <c r="AT48" s="105">
        <f t="shared" si="55"/>
        <v>0</v>
      </c>
      <c r="AU48" s="105">
        <f t="shared" si="56"/>
        <v>0</v>
      </c>
      <c r="AV48" s="105">
        <f t="shared" si="57"/>
        <v>0</v>
      </c>
      <c r="AW48" s="106">
        <f t="shared" si="58"/>
        <v>0</v>
      </c>
      <c r="AX48" s="116">
        <f t="shared" si="59"/>
        <v>0</v>
      </c>
      <c r="AY48" s="116">
        <f t="shared" si="60"/>
        <v>0</v>
      </c>
      <c r="AZ48" s="116">
        <f t="shared" si="61"/>
        <v>0</v>
      </c>
      <c r="BA48" s="116">
        <f t="shared" si="62"/>
        <v>0</v>
      </c>
      <c r="BB48" s="116">
        <f t="shared" si="63"/>
        <v>0</v>
      </c>
      <c r="BC48" s="117">
        <f t="shared" si="64"/>
        <v>0</v>
      </c>
      <c r="BD48" s="117">
        <f t="shared" si="65"/>
        <v>0</v>
      </c>
      <c r="BE48" s="117">
        <f t="shared" si="66"/>
        <v>0</v>
      </c>
      <c r="BF48" s="117">
        <f t="shared" si="67"/>
        <v>0</v>
      </c>
      <c r="BG48" s="118">
        <f t="shared" si="68"/>
        <v>0</v>
      </c>
      <c r="CC48" s="44">
        <f t="shared" si="69"/>
        <v>152</v>
      </c>
    </row>
    <row r="49" spans="1:81" ht="45">
      <c r="A49" s="15">
        <v>45</v>
      </c>
      <c r="B49" s="17" t="s">
        <v>12</v>
      </c>
      <c r="C49" s="45" t="s">
        <v>313</v>
      </c>
      <c r="D49" s="49" t="s">
        <v>59</v>
      </c>
      <c r="E49" s="46" t="s">
        <v>311</v>
      </c>
      <c r="F49" s="83" t="s">
        <v>312</v>
      </c>
      <c r="G49" s="80"/>
      <c r="H49" s="10"/>
      <c r="I49" s="10"/>
      <c r="J49" s="10"/>
      <c r="K49" s="6"/>
      <c r="L49" s="6"/>
      <c r="M49" s="6"/>
      <c r="N49" s="6"/>
      <c r="O49" s="6"/>
      <c r="P49" s="6"/>
      <c r="Q49" s="6"/>
      <c r="R49" s="6"/>
      <c r="S49" s="74"/>
      <c r="T49" s="74"/>
      <c r="U49" s="12">
        <v>138</v>
      </c>
      <c r="W49" s="47">
        <f t="shared" si="35"/>
        <v>0</v>
      </c>
      <c r="X49" s="48">
        <f t="shared" si="36"/>
        <v>0</v>
      </c>
      <c r="Y49" s="68">
        <f t="shared" si="37"/>
        <v>138</v>
      </c>
      <c r="Z49" s="70">
        <f t="shared" si="38"/>
        <v>138</v>
      </c>
      <c r="AD49" s="110">
        <f t="shared" si="39"/>
        <v>0</v>
      </c>
      <c r="AE49" s="110">
        <f t="shared" si="40"/>
        <v>0</v>
      </c>
      <c r="AF49" s="110">
        <f t="shared" si="41"/>
        <v>0</v>
      </c>
      <c r="AG49" s="110">
        <f t="shared" si="42"/>
        <v>0</v>
      </c>
      <c r="AH49" s="110">
        <f t="shared" si="43"/>
        <v>0</v>
      </c>
      <c r="AI49" s="111">
        <f t="shared" si="44"/>
        <v>0</v>
      </c>
      <c r="AJ49" s="111">
        <f t="shared" si="45"/>
        <v>0</v>
      </c>
      <c r="AK49" s="111">
        <f t="shared" si="46"/>
        <v>0</v>
      </c>
      <c r="AL49" s="111">
        <f t="shared" si="47"/>
        <v>0</v>
      </c>
      <c r="AM49" s="112">
        <f t="shared" si="48"/>
        <v>0</v>
      </c>
      <c r="AN49" s="104">
        <f t="shared" si="49"/>
        <v>0</v>
      </c>
      <c r="AO49" s="104">
        <f t="shared" si="50"/>
        <v>0</v>
      </c>
      <c r="AP49" s="104">
        <f t="shared" si="51"/>
        <v>0</v>
      </c>
      <c r="AQ49" s="104">
        <f t="shared" si="52"/>
        <v>0</v>
      </c>
      <c r="AR49" s="104">
        <f t="shared" si="53"/>
        <v>0</v>
      </c>
      <c r="AS49" s="105">
        <f t="shared" si="54"/>
        <v>0</v>
      </c>
      <c r="AT49" s="105">
        <f t="shared" si="55"/>
        <v>0</v>
      </c>
      <c r="AU49" s="105">
        <f t="shared" si="56"/>
        <v>0</v>
      </c>
      <c r="AV49" s="105">
        <f t="shared" si="57"/>
        <v>0</v>
      </c>
      <c r="AW49" s="106">
        <f t="shared" si="58"/>
        <v>0</v>
      </c>
      <c r="AX49" s="116">
        <f t="shared" si="59"/>
        <v>0</v>
      </c>
      <c r="AY49" s="116">
        <f t="shared" si="60"/>
        <v>0</v>
      </c>
      <c r="AZ49" s="116">
        <f t="shared" si="61"/>
        <v>0</v>
      </c>
      <c r="BA49" s="116">
        <f t="shared" si="62"/>
        <v>0</v>
      </c>
      <c r="BB49" s="116">
        <f t="shared" si="63"/>
        <v>138</v>
      </c>
      <c r="BC49" s="117">
        <f t="shared" si="64"/>
        <v>138</v>
      </c>
      <c r="BD49" s="117">
        <f t="shared" si="65"/>
        <v>0</v>
      </c>
      <c r="BE49" s="117">
        <f t="shared" si="66"/>
        <v>0</v>
      </c>
      <c r="BF49" s="117">
        <f t="shared" si="67"/>
        <v>0</v>
      </c>
      <c r="BG49" s="118">
        <f t="shared" si="68"/>
        <v>138</v>
      </c>
      <c r="CC49" s="44">
        <f t="shared" si="69"/>
        <v>138</v>
      </c>
    </row>
    <row r="50" spans="1:81" ht="45">
      <c r="A50" s="15">
        <v>46</v>
      </c>
      <c r="B50" s="17" t="s">
        <v>12</v>
      </c>
      <c r="C50" s="45" t="s">
        <v>225</v>
      </c>
      <c r="D50" s="49">
        <v>72</v>
      </c>
      <c r="E50" s="46" t="s">
        <v>226</v>
      </c>
      <c r="F50" s="83" t="s">
        <v>227</v>
      </c>
      <c r="G50" s="80"/>
      <c r="H50" s="10"/>
      <c r="I50" s="10"/>
      <c r="J50" s="10"/>
      <c r="K50" s="6"/>
      <c r="L50" s="6"/>
      <c r="M50" s="6"/>
      <c r="N50" s="6"/>
      <c r="O50" s="6">
        <v>6</v>
      </c>
      <c r="P50" s="6">
        <v>12</v>
      </c>
      <c r="Q50" s="6">
        <v>60</v>
      </c>
      <c r="R50" s="6">
        <v>40</v>
      </c>
      <c r="S50" s="74"/>
      <c r="T50" s="74"/>
      <c r="U50" s="12"/>
      <c r="W50" s="47">
        <f t="shared" si="35"/>
        <v>0</v>
      </c>
      <c r="X50" s="48">
        <f t="shared" si="36"/>
        <v>66</v>
      </c>
      <c r="Y50" s="68">
        <f t="shared" si="37"/>
        <v>52</v>
      </c>
      <c r="Z50" s="70">
        <f t="shared" si="38"/>
        <v>118</v>
      </c>
      <c r="AD50" s="110">
        <f t="shared" si="39"/>
        <v>0</v>
      </c>
      <c r="AE50" s="110">
        <f t="shared" si="40"/>
        <v>0</v>
      </c>
      <c r="AF50" s="110">
        <f t="shared" si="41"/>
        <v>0</v>
      </c>
      <c r="AG50" s="110">
        <f t="shared" si="42"/>
        <v>0</v>
      </c>
      <c r="AH50" s="110">
        <f t="shared" si="43"/>
        <v>0</v>
      </c>
      <c r="AI50" s="111">
        <f t="shared" si="44"/>
        <v>0</v>
      </c>
      <c r="AJ50" s="111">
        <f t="shared" si="45"/>
        <v>0</v>
      </c>
      <c r="AK50" s="111">
        <f t="shared" si="46"/>
        <v>0</v>
      </c>
      <c r="AL50" s="111">
        <f t="shared" si="47"/>
        <v>0</v>
      </c>
      <c r="AM50" s="112">
        <f t="shared" si="48"/>
        <v>0</v>
      </c>
      <c r="AN50" s="104">
        <f t="shared" si="49"/>
        <v>0</v>
      </c>
      <c r="AO50" s="104">
        <f t="shared" si="50"/>
        <v>0</v>
      </c>
      <c r="AP50" s="104">
        <f t="shared" si="51"/>
        <v>6</v>
      </c>
      <c r="AQ50" s="104">
        <f t="shared" si="52"/>
        <v>60</v>
      </c>
      <c r="AR50" s="104">
        <f t="shared" si="53"/>
        <v>0</v>
      </c>
      <c r="AS50" s="105">
        <f t="shared" si="54"/>
        <v>60</v>
      </c>
      <c r="AT50" s="105">
        <f t="shared" si="55"/>
        <v>6</v>
      </c>
      <c r="AU50" s="105">
        <f t="shared" si="56"/>
        <v>0</v>
      </c>
      <c r="AV50" s="105">
        <f t="shared" si="57"/>
        <v>0</v>
      </c>
      <c r="AW50" s="106">
        <f t="shared" si="58"/>
        <v>66</v>
      </c>
      <c r="AX50" s="116">
        <f t="shared" si="59"/>
        <v>0</v>
      </c>
      <c r="AY50" s="116">
        <f t="shared" si="60"/>
        <v>0</v>
      </c>
      <c r="AZ50" s="116">
        <f t="shared" si="61"/>
        <v>12</v>
      </c>
      <c r="BA50" s="116">
        <f t="shared" si="62"/>
        <v>40</v>
      </c>
      <c r="BB50" s="116">
        <f t="shared" si="63"/>
        <v>0</v>
      </c>
      <c r="BC50" s="117">
        <f t="shared" si="64"/>
        <v>40</v>
      </c>
      <c r="BD50" s="117">
        <f t="shared" si="65"/>
        <v>12</v>
      </c>
      <c r="BE50" s="117">
        <f t="shared" si="66"/>
        <v>0</v>
      </c>
      <c r="BF50" s="117">
        <f t="shared" si="67"/>
        <v>0</v>
      </c>
      <c r="BG50" s="118">
        <f t="shared" si="68"/>
        <v>52</v>
      </c>
      <c r="CC50" s="44">
        <f t="shared" si="69"/>
        <v>118</v>
      </c>
    </row>
    <row r="51" spans="1:81" ht="56.25">
      <c r="A51" s="15">
        <v>47</v>
      </c>
      <c r="B51" s="17" t="s">
        <v>12</v>
      </c>
      <c r="C51" s="45" t="s">
        <v>268</v>
      </c>
      <c r="D51" s="49">
        <v>147</v>
      </c>
      <c r="E51" s="46" t="s">
        <v>269</v>
      </c>
      <c r="F51" s="83" t="s">
        <v>270</v>
      </c>
      <c r="G51" s="80"/>
      <c r="H51" s="10"/>
      <c r="I51" s="10"/>
      <c r="J51" s="10"/>
      <c r="K51" s="6"/>
      <c r="L51" s="6"/>
      <c r="M51" s="6"/>
      <c r="N51" s="6"/>
      <c r="O51" s="6"/>
      <c r="P51" s="6"/>
      <c r="Q51" s="6">
        <v>66</v>
      </c>
      <c r="R51" s="6">
        <v>44</v>
      </c>
      <c r="S51" s="74"/>
      <c r="T51" s="74"/>
      <c r="U51" s="12"/>
      <c r="W51" s="47">
        <f t="shared" si="35"/>
        <v>0</v>
      </c>
      <c r="X51" s="48">
        <f t="shared" si="36"/>
        <v>66</v>
      </c>
      <c r="Y51" s="68">
        <f t="shared" si="37"/>
        <v>44</v>
      </c>
      <c r="Z51" s="70">
        <f t="shared" si="38"/>
        <v>110</v>
      </c>
      <c r="AD51" s="110">
        <f t="shared" si="39"/>
        <v>0</v>
      </c>
      <c r="AE51" s="110">
        <f t="shared" si="40"/>
        <v>0</v>
      </c>
      <c r="AF51" s="110">
        <f t="shared" si="41"/>
        <v>0</v>
      </c>
      <c r="AG51" s="110">
        <f t="shared" si="42"/>
        <v>0</v>
      </c>
      <c r="AH51" s="110">
        <f t="shared" si="43"/>
        <v>0</v>
      </c>
      <c r="AI51" s="111">
        <f t="shared" si="44"/>
        <v>0</v>
      </c>
      <c r="AJ51" s="111">
        <f t="shared" si="45"/>
        <v>0</v>
      </c>
      <c r="AK51" s="111">
        <f t="shared" si="46"/>
        <v>0</v>
      </c>
      <c r="AL51" s="111">
        <f t="shared" si="47"/>
        <v>0</v>
      </c>
      <c r="AM51" s="112">
        <f t="shared" si="48"/>
        <v>0</v>
      </c>
      <c r="AN51" s="104">
        <f t="shared" si="49"/>
        <v>0</v>
      </c>
      <c r="AO51" s="104">
        <f t="shared" si="50"/>
        <v>0</v>
      </c>
      <c r="AP51" s="104">
        <f t="shared" si="51"/>
        <v>0</v>
      </c>
      <c r="AQ51" s="104">
        <f t="shared" si="52"/>
        <v>66</v>
      </c>
      <c r="AR51" s="104">
        <f t="shared" si="53"/>
        <v>0</v>
      </c>
      <c r="AS51" s="105">
        <f t="shared" si="54"/>
        <v>66</v>
      </c>
      <c r="AT51" s="105">
        <f t="shared" si="55"/>
        <v>0</v>
      </c>
      <c r="AU51" s="105">
        <f t="shared" si="56"/>
        <v>0</v>
      </c>
      <c r="AV51" s="105">
        <f t="shared" si="57"/>
        <v>0</v>
      </c>
      <c r="AW51" s="106">
        <f t="shared" si="58"/>
        <v>66</v>
      </c>
      <c r="AX51" s="116">
        <f t="shared" si="59"/>
        <v>0</v>
      </c>
      <c r="AY51" s="116">
        <f t="shared" si="60"/>
        <v>0</v>
      </c>
      <c r="AZ51" s="116">
        <f t="shared" si="61"/>
        <v>0</v>
      </c>
      <c r="BA51" s="116">
        <f t="shared" si="62"/>
        <v>44</v>
      </c>
      <c r="BB51" s="116">
        <f t="shared" si="63"/>
        <v>0</v>
      </c>
      <c r="BC51" s="117">
        <f t="shared" si="64"/>
        <v>44</v>
      </c>
      <c r="BD51" s="117">
        <f t="shared" si="65"/>
        <v>0</v>
      </c>
      <c r="BE51" s="117">
        <f t="shared" si="66"/>
        <v>0</v>
      </c>
      <c r="BF51" s="117">
        <f t="shared" si="67"/>
        <v>0</v>
      </c>
      <c r="BG51" s="118">
        <f t="shared" si="68"/>
        <v>44</v>
      </c>
      <c r="CC51" s="44">
        <f t="shared" si="69"/>
        <v>110</v>
      </c>
    </row>
    <row r="52" spans="1:81" ht="45">
      <c r="A52" s="15">
        <v>48</v>
      </c>
      <c r="B52" s="17" t="s">
        <v>12</v>
      </c>
      <c r="C52" s="45" t="s">
        <v>67</v>
      </c>
      <c r="D52" s="49">
        <v>222</v>
      </c>
      <c r="E52" s="46" t="s">
        <v>153</v>
      </c>
      <c r="F52" s="83" t="s">
        <v>154</v>
      </c>
      <c r="G52" s="80"/>
      <c r="H52" s="10"/>
      <c r="I52" s="10"/>
      <c r="J52" s="10">
        <v>88</v>
      </c>
      <c r="K52" s="6"/>
      <c r="L52" s="6"/>
      <c r="M52" s="6"/>
      <c r="N52" s="6"/>
      <c r="O52" s="6"/>
      <c r="P52" s="6"/>
      <c r="Q52" s="6"/>
      <c r="R52" s="6"/>
      <c r="S52" s="74"/>
      <c r="T52" s="74"/>
      <c r="U52" s="12"/>
      <c r="W52" s="47">
        <f t="shared" si="35"/>
        <v>88</v>
      </c>
      <c r="X52" s="48">
        <f t="shared" si="36"/>
        <v>0</v>
      </c>
      <c r="Y52" s="68">
        <f t="shared" si="37"/>
        <v>0</v>
      </c>
      <c r="Z52" s="70">
        <f t="shared" si="38"/>
        <v>88</v>
      </c>
      <c r="AD52" s="110">
        <f t="shared" si="39"/>
        <v>0</v>
      </c>
      <c r="AE52" s="110">
        <f t="shared" si="40"/>
        <v>0</v>
      </c>
      <c r="AF52" s="110">
        <f t="shared" si="41"/>
        <v>0</v>
      </c>
      <c r="AG52" s="110">
        <f t="shared" si="42"/>
        <v>88</v>
      </c>
      <c r="AH52" s="110">
        <f t="shared" si="43"/>
        <v>0</v>
      </c>
      <c r="AI52" s="111">
        <f t="shared" si="44"/>
        <v>88</v>
      </c>
      <c r="AJ52" s="111">
        <f t="shared" si="45"/>
        <v>0</v>
      </c>
      <c r="AK52" s="111">
        <f t="shared" si="46"/>
        <v>0</v>
      </c>
      <c r="AL52" s="111">
        <f t="shared" si="47"/>
        <v>0</v>
      </c>
      <c r="AM52" s="112">
        <f t="shared" si="48"/>
        <v>88</v>
      </c>
      <c r="AN52" s="104">
        <f t="shared" si="49"/>
        <v>0</v>
      </c>
      <c r="AO52" s="104">
        <f t="shared" si="50"/>
        <v>0</v>
      </c>
      <c r="AP52" s="104">
        <f t="shared" si="51"/>
        <v>0</v>
      </c>
      <c r="AQ52" s="104">
        <f t="shared" si="52"/>
        <v>0</v>
      </c>
      <c r="AR52" s="104">
        <f t="shared" si="53"/>
        <v>0</v>
      </c>
      <c r="AS52" s="105">
        <f t="shared" si="54"/>
        <v>0</v>
      </c>
      <c r="AT52" s="105">
        <f t="shared" si="55"/>
        <v>0</v>
      </c>
      <c r="AU52" s="105">
        <f t="shared" si="56"/>
        <v>0</v>
      </c>
      <c r="AV52" s="105">
        <f t="shared" si="57"/>
        <v>0</v>
      </c>
      <c r="AW52" s="106">
        <f t="shared" si="58"/>
        <v>0</v>
      </c>
      <c r="AX52" s="116">
        <f t="shared" si="59"/>
        <v>0</v>
      </c>
      <c r="AY52" s="116">
        <f t="shared" si="60"/>
        <v>0</v>
      </c>
      <c r="AZ52" s="116">
        <f t="shared" si="61"/>
        <v>0</v>
      </c>
      <c r="BA52" s="116">
        <f t="shared" si="62"/>
        <v>0</v>
      </c>
      <c r="BB52" s="116">
        <f t="shared" si="63"/>
        <v>0</v>
      </c>
      <c r="BC52" s="117">
        <f t="shared" si="64"/>
        <v>0</v>
      </c>
      <c r="BD52" s="117">
        <f t="shared" si="65"/>
        <v>0</v>
      </c>
      <c r="BE52" s="117">
        <f t="shared" si="66"/>
        <v>0</v>
      </c>
      <c r="BF52" s="117">
        <f t="shared" si="67"/>
        <v>0</v>
      </c>
      <c r="BG52" s="118">
        <f t="shared" si="68"/>
        <v>0</v>
      </c>
      <c r="CC52" s="44">
        <f t="shared" si="69"/>
        <v>88</v>
      </c>
    </row>
    <row r="53" spans="1:81" ht="45">
      <c r="A53" s="15">
        <v>49</v>
      </c>
      <c r="B53" s="17" t="s">
        <v>12</v>
      </c>
      <c r="C53" s="45" t="s">
        <v>155</v>
      </c>
      <c r="D53" s="49">
        <v>166</v>
      </c>
      <c r="E53" s="46" t="s">
        <v>156</v>
      </c>
      <c r="F53" s="83" t="s">
        <v>157</v>
      </c>
      <c r="G53" s="80"/>
      <c r="H53" s="10"/>
      <c r="I53" s="10"/>
      <c r="J53" s="10">
        <v>72</v>
      </c>
      <c r="K53" s="6"/>
      <c r="L53" s="6"/>
      <c r="M53" s="6"/>
      <c r="N53" s="6"/>
      <c r="O53" s="6"/>
      <c r="P53" s="6"/>
      <c r="Q53" s="6"/>
      <c r="R53" s="6"/>
      <c r="S53" s="74"/>
      <c r="T53" s="74"/>
      <c r="U53" s="12"/>
      <c r="W53" s="47">
        <f t="shared" si="35"/>
        <v>72</v>
      </c>
      <c r="X53" s="48">
        <f t="shared" si="36"/>
        <v>0</v>
      </c>
      <c r="Y53" s="68">
        <f t="shared" si="37"/>
        <v>0</v>
      </c>
      <c r="Z53" s="70">
        <f t="shared" si="38"/>
        <v>72</v>
      </c>
      <c r="AD53" s="110">
        <f t="shared" si="39"/>
        <v>0</v>
      </c>
      <c r="AE53" s="110">
        <f t="shared" si="40"/>
        <v>0</v>
      </c>
      <c r="AF53" s="110">
        <f t="shared" si="41"/>
        <v>0</v>
      </c>
      <c r="AG53" s="110">
        <f t="shared" si="42"/>
        <v>72</v>
      </c>
      <c r="AH53" s="110">
        <f t="shared" si="43"/>
        <v>0</v>
      </c>
      <c r="AI53" s="111">
        <f t="shared" si="44"/>
        <v>72</v>
      </c>
      <c r="AJ53" s="111">
        <f t="shared" si="45"/>
        <v>0</v>
      </c>
      <c r="AK53" s="111">
        <f t="shared" si="46"/>
        <v>0</v>
      </c>
      <c r="AL53" s="111">
        <f t="shared" si="47"/>
        <v>0</v>
      </c>
      <c r="AM53" s="112">
        <f t="shared" si="48"/>
        <v>72</v>
      </c>
      <c r="AN53" s="104">
        <f t="shared" si="49"/>
        <v>0</v>
      </c>
      <c r="AO53" s="104">
        <f t="shared" si="50"/>
        <v>0</v>
      </c>
      <c r="AP53" s="104">
        <f t="shared" si="51"/>
        <v>0</v>
      </c>
      <c r="AQ53" s="104">
        <f t="shared" si="52"/>
        <v>0</v>
      </c>
      <c r="AR53" s="104">
        <f t="shared" si="53"/>
        <v>0</v>
      </c>
      <c r="AS53" s="105">
        <f t="shared" si="54"/>
        <v>0</v>
      </c>
      <c r="AT53" s="105">
        <f t="shared" si="55"/>
        <v>0</v>
      </c>
      <c r="AU53" s="105">
        <f t="shared" si="56"/>
        <v>0</v>
      </c>
      <c r="AV53" s="105">
        <f t="shared" si="57"/>
        <v>0</v>
      </c>
      <c r="AW53" s="106">
        <f t="shared" si="58"/>
        <v>0</v>
      </c>
      <c r="AX53" s="116">
        <f t="shared" si="59"/>
        <v>0</v>
      </c>
      <c r="AY53" s="116">
        <f t="shared" si="60"/>
        <v>0</v>
      </c>
      <c r="AZ53" s="116">
        <f t="shared" si="61"/>
        <v>0</v>
      </c>
      <c r="BA53" s="116">
        <f t="shared" si="62"/>
        <v>0</v>
      </c>
      <c r="BB53" s="116">
        <f t="shared" si="63"/>
        <v>0</v>
      </c>
      <c r="BC53" s="117">
        <f t="shared" si="64"/>
        <v>0</v>
      </c>
      <c r="BD53" s="117">
        <f t="shared" si="65"/>
        <v>0</v>
      </c>
      <c r="BE53" s="117">
        <f t="shared" si="66"/>
        <v>0</v>
      </c>
      <c r="BF53" s="117">
        <f t="shared" si="67"/>
        <v>0</v>
      </c>
      <c r="BG53" s="118">
        <f t="shared" si="68"/>
        <v>0</v>
      </c>
      <c r="CC53" s="44">
        <f t="shared" si="69"/>
        <v>72</v>
      </c>
    </row>
    <row r="54" spans="1:81" ht="45">
      <c r="A54" s="15">
        <v>50</v>
      </c>
      <c r="B54" s="17" t="s">
        <v>12</v>
      </c>
      <c r="C54" s="45" t="s">
        <v>159</v>
      </c>
      <c r="D54" s="49">
        <v>113</v>
      </c>
      <c r="E54" s="46" t="s">
        <v>171</v>
      </c>
      <c r="F54" s="83" t="s">
        <v>158</v>
      </c>
      <c r="G54" s="80"/>
      <c r="H54" s="10"/>
      <c r="I54" s="10"/>
      <c r="J54" s="10">
        <v>64</v>
      </c>
      <c r="K54" s="6"/>
      <c r="L54" s="6"/>
      <c r="M54" s="6"/>
      <c r="N54" s="6"/>
      <c r="O54" s="6"/>
      <c r="P54" s="6"/>
      <c r="Q54" s="6"/>
      <c r="R54" s="6"/>
      <c r="S54" s="74"/>
      <c r="T54" s="74"/>
      <c r="U54" s="12"/>
      <c r="W54" s="47">
        <f t="shared" si="35"/>
        <v>64</v>
      </c>
      <c r="X54" s="48">
        <f t="shared" si="36"/>
        <v>0</v>
      </c>
      <c r="Y54" s="68">
        <f t="shared" si="37"/>
        <v>0</v>
      </c>
      <c r="Z54" s="70">
        <f t="shared" si="38"/>
        <v>64</v>
      </c>
      <c r="AD54" s="110">
        <f t="shared" si="39"/>
        <v>0</v>
      </c>
      <c r="AE54" s="110">
        <f t="shared" si="40"/>
        <v>0</v>
      </c>
      <c r="AF54" s="110">
        <f t="shared" si="41"/>
        <v>0</v>
      </c>
      <c r="AG54" s="110">
        <f t="shared" si="42"/>
        <v>64</v>
      </c>
      <c r="AH54" s="110">
        <f t="shared" si="43"/>
        <v>0</v>
      </c>
      <c r="AI54" s="111">
        <f t="shared" si="44"/>
        <v>64</v>
      </c>
      <c r="AJ54" s="111">
        <f t="shared" si="45"/>
        <v>0</v>
      </c>
      <c r="AK54" s="111">
        <f t="shared" si="46"/>
        <v>0</v>
      </c>
      <c r="AL54" s="111">
        <f t="shared" si="47"/>
        <v>0</v>
      </c>
      <c r="AM54" s="112">
        <f t="shared" si="48"/>
        <v>64</v>
      </c>
      <c r="AN54" s="104">
        <f t="shared" si="49"/>
        <v>0</v>
      </c>
      <c r="AO54" s="104">
        <f t="shared" si="50"/>
        <v>0</v>
      </c>
      <c r="AP54" s="104">
        <f t="shared" si="51"/>
        <v>0</v>
      </c>
      <c r="AQ54" s="104">
        <f t="shared" si="52"/>
        <v>0</v>
      </c>
      <c r="AR54" s="104">
        <f t="shared" si="53"/>
        <v>0</v>
      </c>
      <c r="AS54" s="105">
        <f t="shared" si="54"/>
        <v>0</v>
      </c>
      <c r="AT54" s="105">
        <f t="shared" si="55"/>
        <v>0</v>
      </c>
      <c r="AU54" s="105">
        <f t="shared" si="56"/>
        <v>0</v>
      </c>
      <c r="AV54" s="105">
        <f t="shared" si="57"/>
        <v>0</v>
      </c>
      <c r="AW54" s="106">
        <f t="shared" si="58"/>
        <v>0</v>
      </c>
      <c r="AX54" s="116">
        <f t="shared" si="59"/>
        <v>0</v>
      </c>
      <c r="AY54" s="116">
        <f t="shared" si="60"/>
        <v>0</v>
      </c>
      <c r="AZ54" s="116">
        <f t="shared" si="61"/>
        <v>0</v>
      </c>
      <c r="BA54" s="116">
        <f t="shared" si="62"/>
        <v>0</v>
      </c>
      <c r="BB54" s="116">
        <f t="shared" si="63"/>
        <v>0</v>
      </c>
      <c r="BC54" s="117">
        <f t="shared" si="64"/>
        <v>0</v>
      </c>
      <c r="BD54" s="117">
        <f t="shared" si="65"/>
        <v>0</v>
      </c>
      <c r="BE54" s="117">
        <f t="shared" si="66"/>
        <v>0</v>
      </c>
      <c r="BF54" s="117">
        <f t="shared" si="67"/>
        <v>0</v>
      </c>
      <c r="BG54" s="118">
        <f t="shared" si="68"/>
        <v>0</v>
      </c>
      <c r="CC54" s="44">
        <f t="shared" si="69"/>
        <v>64</v>
      </c>
    </row>
    <row r="55" spans="1:81" ht="45">
      <c r="A55" s="15">
        <v>51</v>
      </c>
      <c r="B55" s="17" t="s">
        <v>12</v>
      </c>
      <c r="C55" s="45" t="s">
        <v>222</v>
      </c>
      <c r="D55" s="49">
        <v>225</v>
      </c>
      <c r="E55" s="46" t="s">
        <v>223</v>
      </c>
      <c r="F55" s="83" t="s">
        <v>224</v>
      </c>
      <c r="G55" s="80"/>
      <c r="H55" s="10"/>
      <c r="I55" s="10"/>
      <c r="J55" s="10"/>
      <c r="K55" s="6"/>
      <c r="L55" s="6"/>
      <c r="M55" s="6"/>
      <c r="N55" s="6"/>
      <c r="O55" s="6">
        <v>12</v>
      </c>
      <c r="P55" s="6">
        <v>20</v>
      </c>
      <c r="Q55" s="6"/>
      <c r="R55" s="6"/>
      <c r="S55" s="74"/>
      <c r="T55" s="74"/>
      <c r="U55" s="12"/>
      <c r="W55" s="47">
        <f t="shared" si="35"/>
        <v>0</v>
      </c>
      <c r="X55" s="48">
        <f t="shared" si="36"/>
        <v>12</v>
      </c>
      <c r="Y55" s="68">
        <f t="shared" si="37"/>
        <v>20</v>
      </c>
      <c r="Z55" s="70">
        <f t="shared" si="38"/>
        <v>32</v>
      </c>
      <c r="AD55" s="110">
        <f t="shared" si="39"/>
        <v>0</v>
      </c>
      <c r="AE55" s="110">
        <f t="shared" si="40"/>
        <v>0</v>
      </c>
      <c r="AF55" s="110">
        <f t="shared" si="41"/>
        <v>0</v>
      </c>
      <c r="AG55" s="110">
        <f t="shared" si="42"/>
        <v>0</v>
      </c>
      <c r="AH55" s="110">
        <f t="shared" si="43"/>
        <v>0</v>
      </c>
      <c r="AI55" s="111">
        <f t="shared" si="44"/>
        <v>0</v>
      </c>
      <c r="AJ55" s="111">
        <f t="shared" si="45"/>
        <v>0</v>
      </c>
      <c r="AK55" s="111">
        <f t="shared" si="46"/>
        <v>0</v>
      </c>
      <c r="AL55" s="111">
        <f t="shared" si="47"/>
        <v>0</v>
      </c>
      <c r="AM55" s="112">
        <f t="shared" si="48"/>
        <v>0</v>
      </c>
      <c r="AN55" s="104">
        <f t="shared" si="49"/>
        <v>0</v>
      </c>
      <c r="AO55" s="104">
        <f t="shared" si="50"/>
        <v>0</v>
      </c>
      <c r="AP55" s="104">
        <f t="shared" si="51"/>
        <v>12</v>
      </c>
      <c r="AQ55" s="104">
        <f t="shared" si="52"/>
        <v>0</v>
      </c>
      <c r="AR55" s="104">
        <f t="shared" si="53"/>
        <v>0</v>
      </c>
      <c r="AS55" s="105">
        <f t="shared" si="54"/>
        <v>12</v>
      </c>
      <c r="AT55" s="105">
        <f t="shared" si="55"/>
        <v>0</v>
      </c>
      <c r="AU55" s="105">
        <f t="shared" si="56"/>
        <v>0</v>
      </c>
      <c r="AV55" s="105">
        <f t="shared" si="57"/>
        <v>0</v>
      </c>
      <c r="AW55" s="106">
        <f t="shared" si="58"/>
        <v>12</v>
      </c>
      <c r="AX55" s="116">
        <f t="shared" si="59"/>
        <v>0</v>
      </c>
      <c r="AY55" s="116">
        <f t="shared" si="60"/>
        <v>0</v>
      </c>
      <c r="AZ55" s="116">
        <f t="shared" si="61"/>
        <v>20</v>
      </c>
      <c r="BA55" s="116">
        <f t="shared" si="62"/>
        <v>0</v>
      </c>
      <c r="BB55" s="116">
        <f t="shared" si="63"/>
        <v>0</v>
      </c>
      <c r="BC55" s="117">
        <f t="shared" si="64"/>
        <v>20</v>
      </c>
      <c r="BD55" s="117">
        <f t="shared" si="65"/>
        <v>0</v>
      </c>
      <c r="BE55" s="117">
        <f t="shared" si="66"/>
        <v>0</v>
      </c>
      <c r="BF55" s="117">
        <f t="shared" si="67"/>
        <v>0</v>
      </c>
      <c r="BG55" s="118">
        <f t="shared" si="68"/>
        <v>20</v>
      </c>
      <c r="CC55" s="44">
        <f t="shared" si="69"/>
        <v>32</v>
      </c>
    </row>
    <row r="56" spans="1:81" ht="45.75" thickBot="1">
      <c r="A56" s="21">
        <v>52</v>
      </c>
      <c r="B56" s="24" t="s">
        <v>12</v>
      </c>
      <c r="C56" s="50" t="s">
        <v>165</v>
      </c>
      <c r="D56" s="51">
        <v>0</v>
      </c>
      <c r="E56" s="52" t="s">
        <v>166</v>
      </c>
      <c r="F56" s="84" t="s">
        <v>167</v>
      </c>
      <c r="G56" s="81"/>
      <c r="H56" s="98"/>
      <c r="I56" s="98"/>
      <c r="J56" s="98">
        <v>24</v>
      </c>
      <c r="K56" s="22"/>
      <c r="L56" s="22"/>
      <c r="M56" s="22"/>
      <c r="N56" s="22"/>
      <c r="O56" s="22"/>
      <c r="P56" s="22"/>
      <c r="Q56" s="22"/>
      <c r="R56" s="22"/>
      <c r="S56" s="99"/>
      <c r="T56" s="99"/>
      <c r="U56" s="25"/>
      <c r="W56" s="53">
        <f t="shared" si="35"/>
        <v>24</v>
      </c>
      <c r="X56" s="54">
        <f t="shared" si="36"/>
        <v>0</v>
      </c>
      <c r="Y56" s="97">
        <f t="shared" si="37"/>
        <v>0</v>
      </c>
      <c r="Z56" s="96">
        <f t="shared" si="38"/>
        <v>24</v>
      </c>
      <c r="AD56" s="110">
        <f t="shared" si="39"/>
        <v>0</v>
      </c>
      <c r="AE56" s="110">
        <f t="shared" si="40"/>
        <v>0</v>
      </c>
      <c r="AF56" s="110">
        <f t="shared" si="41"/>
        <v>0</v>
      </c>
      <c r="AG56" s="110">
        <f t="shared" si="42"/>
        <v>24</v>
      </c>
      <c r="AH56" s="110">
        <f t="shared" si="43"/>
        <v>0</v>
      </c>
      <c r="AI56" s="111">
        <f t="shared" si="44"/>
        <v>24</v>
      </c>
      <c r="AJ56" s="111">
        <f t="shared" si="45"/>
        <v>0</v>
      </c>
      <c r="AK56" s="111">
        <f t="shared" si="46"/>
        <v>0</v>
      </c>
      <c r="AL56" s="111">
        <f t="shared" si="47"/>
        <v>0</v>
      </c>
      <c r="AM56" s="112">
        <f t="shared" si="48"/>
        <v>24</v>
      </c>
      <c r="AN56" s="104">
        <f t="shared" si="49"/>
        <v>0</v>
      </c>
      <c r="AO56" s="104">
        <f t="shared" si="50"/>
        <v>0</v>
      </c>
      <c r="AP56" s="104">
        <f t="shared" si="51"/>
        <v>0</v>
      </c>
      <c r="AQ56" s="104">
        <f t="shared" si="52"/>
        <v>0</v>
      </c>
      <c r="AR56" s="104">
        <f t="shared" si="53"/>
        <v>0</v>
      </c>
      <c r="AS56" s="105">
        <f t="shared" si="54"/>
        <v>0</v>
      </c>
      <c r="AT56" s="105">
        <f t="shared" si="55"/>
        <v>0</v>
      </c>
      <c r="AU56" s="105">
        <f t="shared" si="56"/>
        <v>0</v>
      </c>
      <c r="AV56" s="105">
        <f t="shared" si="57"/>
        <v>0</v>
      </c>
      <c r="AW56" s="106">
        <f t="shared" si="58"/>
        <v>0</v>
      </c>
      <c r="AX56" s="116">
        <f t="shared" si="59"/>
        <v>0</v>
      </c>
      <c r="AY56" s="116">
        <f t="shared" si="60"/>
        <v>0</v>
      </c>
      <c r="AZ56" s="116">
        <f t="shared" si="61"/>
        <v>0</v>
      </c>
      <c r="BA56" s="116">
        <f t="shared" si="62"/>
        <v>0</v>
      </c>
      <c r="BB56" s="116">
        <f t="shared" si="63"/>
        <v>0</v>
      </c>
      <c r="BC56" s="117">
        <f t="shared" si="64"/>
        <v>0</v>
      </c>
      <c r="BD56" s="117">
        <f t="shared" si="65"/>
        <v>0</v>
      </c>
      <c r="BE56" s="117">
        <f t="shared" si="66"/>
        <v>0</v>
      </c>
      <c r="BF56" s="117">
        <f t="shared" si="67"/>
        <v>0</v>
      </c>
      <c r="BG56" s="118">
        <f t="shared" si="68"/>
        <v>0</v>
      </c>
      <c r="CC56" s="44">
        <f t="shared" si="69"/>
        <v>24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rowBreaks count="1" manualBreakCount="1">
    <brk id="39" max="255" man="1"/>
  </rowBreaks>
  <colBreaks count="1" manualBreakCount="1">
    <brk id="2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"/>
  <sheetViews>
    <sheetView zoomScalePageLayoutView="6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55" customWidth="1"/>
    <col min="4" max="4" width="5.57421875" style="56" customWidth="1"/>
    <col min="5" max="5" width="20.57421875" style="57" bestFit="1" customWidth="1"/>
    <col min="6" max="6" width="3.8515625" style="58" bestFit="1" customWidth="1"/>
    <col min="7" max="8" width="8.7109375" style="7" customWidth="1"/>
    <col min="9" max="14" width="8.421875" style="8" customWidth="1"/>
    <col min="15" max="18" width="8.421875" style="7" customWidth="1"/>
    <col min="19" max="20" width="8.7109375" style="7" customWidth="1"/>
    <col min="21" max="21" width="8.421875" style="7" customWidth="1"/>
    <col min="22" max="22" width="9.140625" style="40" customWidth="1"/>
    <col min="23" max="23" width="7.8515625" style="9" customWidth="1"/>
    <col min="24" max="24" width="8.7109375" style="9" customWidth="1"/>
    <col min="25" max="25" width="7.7109375" style="9" customWidth="1"/>
    <col min="26" max="26" width="8.421875" style="32" bestFit="1" customWidth="1"/>
    <col min="27" max="27" width="8.7109375" style="32" customWidth="1"/>
    <col min="28" max="29" width="9.28125" style="43" customWidth="1"/>
    <col min="30" max="30" width="3.8515625" style="9" bestFit="1" customWidth="1"/>
    <col min="31" max="32" width="4.57421875" style="9" bestFit="1" customWidth="1"/>
    <col min="33" max="33" width="4.7109375" style="9" customWidth="1"/>
    <col min="34" max="34" width="5.421875" style="9" bestFit="1" customWidth="1"/>
    <col min="35" max="36" width="3.57421875" style="9" bestFit="1" customWidth="1"/>
    <col min="37" max="38" width="3.57421875" style="9" customWidth="1"/>
    <col min="39" max="39" width="5.421875" style="59" bestFit="1" customWidth="1"/>
    <col min="40" max="41" width="4.57421875" style="9" bestFit="1" customWidth="1"/>
    <col min="42" max="42" width="4.57421875" style="9" customWidth="1"/>
    <col min="43" max="43" width="4.7109375" style="9" bestFit="1" customWidth="1"/>
    <col min="44" max="44" width="4.7109375" style="9" customWidth="1"/>
    <col min="45" max="46" width="3.57421875" style="9" bestFit="1" customWidth="1"/>
    <col min="47" max="48" width="3.57421875" style="9" customWidth="1"/>
    <col min="49" max="49" width="5.421875" style="59" bestFit="1" customWidth="1"/>
    <col min="50" max="51" width="4.57421875" style="9" bestFit="1" customWidth="1"/>
    <col min="52" max="52" width="4.57421875" style="9" customWidth="1"/>
    <col min="53" max="53" width="4.7109375" style="9" bestFit="1" customWidth="1"/>
    <col min="54" max="54" width="4.7109375" style="9" customWidth="1"/>
    <col min="55" max="56" width="3.57421875" style="9" bestFit="1" customWidth="1"/>
    <col min="57" max="58" width="3.57421875" style="9" customWidth="1"/>
    <col min="59" max="59" width="5.421875" style="59" bestFit="1" customWidth="1"/>
    <col min="60" max="80" width="9.28125" style="43" customWidth="1"/>
    <col min="81" max="81" width="11.7109375" style="43" bestFit="1" customWidth="1"/>
    <col min="82" max="91" width="9.28125" style="43" customWidth="1"/>
    <col min="92" max="151" width="9.28125" style="31" customWidth="1"/>
    <col min="152" max="16384" width="9.140625" style="31" customWidth="1"/>
  </cols>
  <sheetData>
    <row r="1" spans="1:91" s="1" customFormat="1" ht="12.75">
      <c r="A1" s="3" t="s">
        <v>0</v>
      </c>
      <c r="B1" s="134" t="s">
        <v>20</v>
      </c>
      <c r="C1" s="134" t="s">
        <v>19</v>
      </c>
      <c r="D1" s="139" t="s">
        <v>18</v>
      </c>
      <c r="E1" s="134" t="s">
        <v>1</v>
      </c>
      <c r="F1" s="142" t="s">
        <v>13</v>
      </c>
      <c r="G1" s="34" t="s">
        <v>33</v>
      </c>
      <c r="H1" s="5" t="s">
        <v>56</v>
      </c>
      <c r="I1" s="5" t="s">
        <v>56</v>
      </c>
      <c r="J1" s="5" t="s">
        <v>130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23</v>
      </c>
      <c r="R1" s="5" t="s">
        <v>23</v>
      </c>
      <c r="S1" s="5" t="s">
        <v>27</v>
      </c>
      <c r="T1" s="93" t="s">
        <v>131</v>
      </c>
      <c r="U1" s="65" t="s">
        <v>131</v>
      </c>
      <c r="V1" s="16"/>
      <c r="W1" s="33" t="s">
        <v>7</v>
      </c>
      <c r="X1" s="34" t="s">
        <v>8</v>
      </c>
      <c r="Y1" s="35" t="s">
        <v>9</v>
      </c>
      <c r="Z1" s="61"/>
      <c r="AA1" s="11"/>
      <c r="AB1" s="16"/>
      <c r="AC1" s="16"/>
      <c r="AD1" s="145" t="s">
        <v>7</v>
      </c>
      <c r="AE1" s="145"/>
      <c r="AF1" s="145"/>
      <c r="AG1" s="145"/>
      <c r="AH1" s="145"/>
      <c r="AI1" s="145"/>
      <c r="AJ1" s="145"/>
      <c r="AK1" s="145"/>
      <c r="AL1" s="145"/>
      <c r="AM1" s="145"/>
      <c r="AN1" s="132" t="s">
        <v>8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3" t="s">
        <v>9</v>
      </c>
      <c r="AY1" s="133"/>
      <c r="AZ1" s="133"/>
      <c r="BA1" s="133"/>
      <c r="BB1" s="133"/>
      <c r="BC1" s="133"/>
      <c r="BD1" s="133"/>
      <c r="BE1" s="133"/>
      <c r="BF1" s="133"/>
      <c r="BG1" s="13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5"/>
      <c r="C2" s="137"/>
      <c r="D2" s="140"/>
      <c r="E2" s="137"/>
      <c r="F2" s="143"/>
      <c r="G2" s="13" t="s">
        <v>4</v>
      </c>
      <c r="H2" s="13" t="s">
        <v>4</v>
      </c>
      <c r="I2" s="85" t="s">
        <v>4</v>
      </c>
      <c r="J2" s="13" t="s">
        <v>4</v>
      </c>
      <c r="K2" s="2" t="s">
        <v>5</v>
      </c>
      <c r="L2" s="2" t="s">
        <v>6</v>
      </c>
      <c r="M2" s="64" t="s">
        <v>5</v>
      </c>
      <c r="N2" s="64" t="s">
        <v>6</v>
      </c>
      <c r="O2" s="2" t="s">
        <v>5</v>
      </c>
      <c r="P2" s="2" t="s">
        <v>6</v>
      </c>
      <c r="Q2" s="2" t="s">
        <v>5</v>
      </c>
      <c r="R2" s="2" t="s">
        <v>6</v>
      </c>
      <c r="S2" s="2" t="s">
        <v>4</v>
      </c>
      <c r="T2" s="94" t="s">
        <v>5</v>
      </c>
      <c r="U2" s="72" t="s">
        <v>6</v>
      </c>
      <c r="V2" s="16"/>
      <c r="W2" s="14" t="s">
        <v>10</v>
      </c>
      <c r="X2" s="13" t="s">
        <v>10</v>
      </c>
      <c r="Y2" s="18" t="s">
        <v>10</v>
      </c>
      <c r="Z2" s="62" t="s">
        <v>10</v>
      </c>
      <c r="AA2" s="11"/>
      <c r="AB2" s="16"/>
      <c r="AC2" s="16"/>
      <c r="AD2" s="107" t="s">
        <v>41</v>
      </c>
      <c r="AE2" s="107" t="s">
        <v>168</v>
      </c>
      <c r="AF2" s="107" t="s">
        <v>168</v>
      </c>
      <c r="AG2" s="107" t="s">
        <v>130</v>
      </c>
      <c r="AH2" s="107" t="s">
        <v>27</v>
      </c>
      <c r="AI2" s="107" t="s">
        <v>14</v>
      </c>
      <c r="AJ2" s="107" t="s">
        <v>15</v>
      </c>
      <c r="AK2" s="107" t="s">
        <v>34</v>
      </c>
      <c r="AL2" s="107" t="s">
        <v>172</v>
      </c>
      <c r="AM2" s="107" t="s">
        <v>10</v>
      </c>
      <c r="AN2" s="101" t="s">
        <v>17</v>
      </c>
      <c r="AO2" s="101" t="s">
        <v>17</v>
      </c>
      <c r="AP2" s="101" t="s">
        <v>16</v>
      </c>
      <c r="AQ2" s="101" t="s">
        <v>24</v>
      </c>
      <c r="AR2" s="101" t="s">
        <v>169</v>
      </c>
      <c r="AS2" s="101" t="s">
        <v>14</v>
      </c>
      <c r="AT2" s="101" t="s">
        <v>15</v>
      </c>
      <c r="AU2" s="101" t="s">
        <v>34</v>
      </c>
      <c r="AV2" s="101" t="s">
        <v>172</v>
      </c>
      <c r="AW2" s="101" t="s">
        <v>10</v>
      </c>
      <c r="AX2" s="113" t="s">
        <v>17</v>
      </c>
      <c r="AY2" s="113" t="s">
        <v>17</v>
      </c>
      <c r="AZ2" s="113" t="s">
        <v>16</v>
      </c>
      <c r="BA2" s="113" t="s">
        <v>24</v>
      </c>
      <c r="BB2" s="113" t="s">
        <v>169</v>
      </c>
      <c r="BC2" s="113" t="s">
        <v>14</v>
      </c>
      <c r="BD2" s="113" t="s">
        <v>15</v>
      </c>
      <c r="BE2" s="113" t="s">
        <v>34</v>
      </c>
      <c r="BF2" s="113" t="s">
        <v>172</v>
      </c>
      <c r="BG2" s="113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30" customFormat="1" ht="13.5" thickBot="1">
      <c r="A3" s="27"/>
      <c r="B3" s="135"/>
      <c r="C3" s="137"/>
      <c r="D3" s="140"/>
      <c r="E3" s="137"/>
      <c r="F3" s="143"/>
      <c r="G3" s="66">
        <v>42091</v>
      </c>
      <c r="H3" s="77">
        <v>42112</v>
      </c>
      <c r="I3" s="77">
        <v>42113</v>
      </c>
      <c r="J3" s="77">
        <v>42119</v>
      </c>
      <c r="K3" s="77">
        <v>42175</v>
      </c>
      <c r="L3" s="77">
        <v>42176</v>
      </c>
      <c r="M3" s="77">
        <v>42175</v>
      </c>
      <c r="N3" s="77">
        <v>42176</v>
      </c>
      <c r="O3" s="77">
        <v>42182</v>
      </c>
      <c r="P3" s="77">
        <v>42183</v>
      </c>
      <c r="Q3" s="77">
        <v>42231</v>
      </c>
      <c r="R3" s="77">
        <v>42232</v>
      </c>
      <c r="S3" s="77">
        <v>42238</v>
      </c>
      <c r="T3" s="95">
        <v>42259</v>
      </c>
      <c r="U3" s="78">
        <v>42260</v>
      </c>
      <c r="V3" s="36"/>
      <c r="W3" s="86"/>
      <c r="X3" s="37"/>
      <c r="Y3" s="87"/>
      <c r="Z3" s="62"/>
      <c r="AA3" s="32"/>
      <c r="AB3" s="36"/>
      <c r="AC3" s="36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02"/>
      <c r="AO3" s="102"/>
      <c r="AP3" s="102"/>
      <c r="AQ3" s="102"/>
      <c r="AR3" s="102"/>
      <c r="AS3" s="102"/>
      <c r="AT3" s="102"/>
      <c r="AU3" s="102"/>
      <c r="AV3" s="102"/>
      <c r="AW3" s="103"/>
      <c r="AX3" s="114"/>
      <c r="AY3" s="114"/>
      <c r="AZ3" s="114"/>
      <c r="BA3" s="114"/>
      <c r="BB3" s="114"/>
      <c r="BC3" s="114"/>
      <c r="BD3" s="114"/>
      <c r="BE3" s="114"/>
      <c r="BF3" s="114"/>
      <c r="BG3" s="115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81" ht="67.5">
      <c r="A4" s="19">
        <v>1</v>
      </c>
      <c r="B4" s="127" t="s">
        <v>11</v>
      </c>
      <c r="C4" s="38" t="s">
        <v>108</v>
      </c>
      <c r="D4" s="60">
        <v>109</v>
      </c>
      <c r="E4" s="39" t="s">
        <v>192</v>
      </c>
      <c r="F4" s="82" t="s">
        <v>193</v>
      </c>
      <c r="G4" s="79"/>
      <c r="H4" s="29">
        <v>400</v>
      </c>
      <c r="I4" s="20">
        <v>400</v>
      </c>
      <c r="J4" s="20">
        <v>400</v>
      </c>
      <c r="K4" s="20">
        <v>264</v>
      </c>
      <c r="L4" s="20">
        <v>200</v>
      </c>
      <c r="M4" s="20">
        <v>264</v>
      </c>
      <c r="N4" s="20">
        <v>200</v>
      </c>
      <c r="O4" s="20">
        <v>300</v>
      </c>
      <c r="P4" s="20">
        <v>200</v>
      </c>
      <c r="Q4" s="20">
        <v>237</v>
      </c>
      <c r="R4" s="20">
        <v>200</v>
      </c>
      <c r="S4" s="20">
        <v>400</v>
      </c>
      <c r="T4" s="73">
        <v>300</v>
      </c>
      <c r="U4" s="23">
        <v>200</v>
      </c>
      <c r="W4" s="41">
        <f aca="true" t="shared" si="0" ref="W4:W16">AM4</f>
        <v>1600</v>
      </c>
      <c r="X4" s="42">
        <f aca="true" t="shared" si="1" ref="X4:X16">AW4</f>
        <v>1128</v>
      </c>
      <c r="Y4" s="67">
        <f aca="true" t="shared" si="2" ref="Y4:Y16">BG4</f>
        <v>800</v>
      </c>
      <c r="Z4" s="69">
        <f aca="true" t="shared" si="3" ref="Z4:Z16">SUM(W4:Y4)</f>
        <v>3528</v>
      </c>
      <c r="AD4" s="110">
        <f aca="true" t="shared" si="4" ref="AD4:AD16">G4</f>
        <v>0</v>
      </c>
      <c r="AE4" s="110">
        <f aca="true" t="shared" si="5" ref="AE4:AE16">H4</f>
        <v>400</v>
      </c>
      <c r="AF4" s="110">
        <f aca="true" t="shared" si="6" ref="AF4:AF16">I4</f>
        <v>400</v>
      </c>
      <c r="AG4" s="110">
        <f aca="true" t="shared" si="7" ref="AG4:AG16">J4</f>
        <v>400</v>
      </c>
      <c r="AH4" s="110">
        <f aca="true" t="shared" si="8" ref="AH4:AH16">S4</f>
        <v>400</v>
      </c>
      <c r="AI4" s="111">
        <f aca="true" t="shared" si="9" ref="AI4:AI16">LARGE(AD4:AH4,1)</f>
        <v>400</v>
      </c>
      <c r="AJ4" s="111">
        <f aca="true" t="shared" si="10" ref="AJ4:AJ16">LARGE(AD4:AH4,2)</f>
        <v>400</v>
      </c>
      <c r="AK4" s="111">
        <f aca="true" t="shared" si="11" ref="AK4:AK16">LARGE(AD4:AH4,3)</f>
        <v>400</v>
      </c>
      <c r="AL4" s="111">
        <f aca="true" t="shared" si="12" ref="AL4:AL16">LARGE(AD4:AH4,4)</f>
        <v>400</v>
      </c>
      <c r="AM4" s="112">
        <f aca="true" t="shared" si="13" ref="AM4:AM16">SUM(AI4:AL4)</f>
        <v>1600</v>
      </c>
      <c r="AN4" s="104">
        <f aca="true" t="shared" si="14" ref="AN4:AN16">K4</f>
        <v>264</v>
      </c>
      <c r="AO4" s="104">
        <f aca="true" t="shared" si="15" ref="AO4:AO16">M4</f>
        <v>264</v>
      </c>
      <c r="AP4" s="104">
        <f aca="true" t="shared" si="16" ref="AP4:AP16">O4</f>
        <v>300</v>
      </c>
      <c r="AQ4" s="104">
        <f aca="true" t="shared" si="17" ref="AQ4:AQ16">Q4</f>
        <v>237</v>
      </c>
      <c r="AR4" s="104">
        <f aca="true" t="shared" si="18" ref="AR4:AR16">T4</f>
        <v>300</v>
      </c>
      <c r="AS4" s="105">
        <f aca="true" t="shared" si="19" ref="AS4:AS16">LARGE(AN4:AR4,1)</f>
        <v>300</v>
      </c>
      <c r="AT4" s="105">
        <f aca="true" t="shared" si="20" ref="AT4:AT16">LARGE(AN4:AR4,2)</f>
        <v>300</v>
      </c>
      <c r="AU4" s="105">
        <f aca="true" t="shared" si="21" ref="AU4:AU16">LARGE(AN4:AR4,3)</f>
        <v>264</v>
      </c>
      <c r="AV4" s="105">
        <f aca="true" t="shared" si="22" ref="AV4:AV16">LARGE(AN4:AR4,4)</f>
        <v>264</v>
      </c>
      <c r="AW4" s="106">
        <f aca="true" t="shared" si="23" ref="AW4:AW16">SUM(AS4:AV4)</f>
        <v>1128</v>
      </c>
      <c r="AX4" s="116">
        <f aca="true" t="shared" si="24" ref="AX4:AX16">L4</f>
        <v>200</v>
      </c>
      <c r="AY4" s="116">
        <f aca="true" t="shared" si="25" ref="AY4:AY16">N4</f>
        <v>200</v>
      </c>
      <c r="AZ4" s="116">
        <f aca="true" t="shared" si="26" ref="AZ4:AZ16">P4</f>
        <v>200</v>
      </c>
      <c r="BA4" s="116">
        <f aca="true" t="shared" si="27" ref="BA4:BA16">R4</f>
        <v>200</v>
      </c>
      <c r="BB4" s="116">
        <f aca="true" t="shared" si="28" ref="BB4:BB16">U4</f>
        <v>200</v>
      </c>
      <c r="BC4" s="117">
        <f aca="true" t="shared" si="29" ref="BC4:BC16">LARGE(AX4:BB4,1)</f>
        <v>200</v>
      </c>
      <c r="BD4" s="117">
        <f aca="true" t="shared" si="30" ref="BD4:BD16">LARGE(AX4:BB4,2)</f>
        <v>200</v>
      </c>
      <c r="BE4" s="117">
        <f aca="true" t="shared" si="31" ref="BE4:BE16">LARGE(AX4:BB4,3)</f>
        <v>200</v>
      </c>
      <c r="BF4" s="117">
        <f aca="true" t="shared" si="32" ref="BF4:BF16">LARGE(AX4:BB4,4)</f>
        <v>200</v>
      </c>
      <c r="BG4" s="118">
        <f aca="true" t="shared" si="33" ref="BG4:BG16">SUM(BC4:BF4)</f>
        <v>800</v>
      </c>
      <c r="CC4" s="44">
        <f aca="true" t="shared" si="34" ref="CC4:CC16">Z4</f>
        <v>3528</v>
      </c>
    </row>
    <row r="5" spans="1:81" ht="67.5">
      <c r="A5" s="15">
        <v>2</v>
      </c>
      <c r="B5" s="121" t="s">
        <v>42</v>
      </c>
      <c r="C5" s="45" t="s">
        <v>109</v>
      </c>
      <c r="D5" s="49" t="s">
        <v>110</v>
      </c>
      <c r="E5" s="46" t="s">
        <v>194</v>
      </c>
      <c r="F5" s="83" t="s">
        <v>195</v>
      </c>
      <c r="G5" s="80">
        <v>316</v>
      </c>
      <c r="H5" s="10">
        <v>352</v>
      </c>
      <c r="I5" s="6">
        <v>316</v>
      </c>
      <c r="J5" s="6">
        <v>352</v>
      </c>
      <c r="K5" s="6">
        <v>300</v>
      </c>
      <c r="L5" s="6">
        <v>176</v>
      </c>
      <c r="M5" s="6">
        <v>300</v>
      </c>
      <c r="N5" s="6">
        <v>176</v>
      </c>
      <c r="O5" s="6"/>
      <c r="P5" s="6"/>
      <c r="Q5" s="6">
        <v>264</v>
      </c>
      <c r="R5" s="6">
        <v>144</v>
      </c>
      <c r="S5" s="6"/>
      <c r="T5" s="74">
        <v>264</v>
      </c>
      <c r="U5" s="12">
        <v>176</v>
      </c>
      <c r="W5" s="47">
        <f t="shared" si="0"/>
        <v>1336</v>
      </c>
      <c r="X5" s="48">
        <f t="shared" si="1"/>
        <v>1128</v>
      </c>
      <c r="Y5" s="68">
        <f t="shared" si="2"/>
        <v>672</v>
      </c>
      <c r="Z5" s="70">
        <f t="shared" si="3"/>
        <v>3136</v>
      </c>
      <c r="AD5" s="110">
        <f t="shared" si="4"/>
        <v>316</v>
      </c>
      <c r="AE5" s="110">
        <f t="shared" si="5"/>
        <v>352</v>
      </c>
      <c r="AF5" s="110">
        <f t="shared" si="6"/>
        <v>316</v>
      </c>
      <c r="AG5" s="110">
        <f t="shared" si="7"/>
        <v>352</v>
      </c>
      <c r="AH5" s="110">
        <f t="shared" si="8"/>
        <v>0</v>
      </c>
      <c r="AI5" s="111">
        <f t="shared" si="9"/>
        <v>352</v>
      </c>
      <c r="AJ5" s="111">
        <f t="shared" si="10"/>
        <v>352</v>
      </c>
      <c r="AK5" s="111">
        <f t="shared" si="11"/>
        <v>316</v>
      </c>
      <c r="AL5" s="111">
        <f t="shared" si="12"/>
        <v>316</v>
      </c>
      <c r="AM5" s="112">
        <f t="shared" si="13"/>
        <v>1336</v>
      </c>
      <c r="AN5" s="104">
        <f t="shared" si="14"/>
        <v>300</v>
      </c>
      <c r="AO5" s="104">
        <f t="shared" si="15"/>
        <v>300</v>
      </c>
      <c r="AP5" s="104">
        <f t="shared" si="16"/>
        <v>0</v>
      </c>
      <c r="AQ5" s="104">
        <f t="shared" si="17"/>
        <v>264</v>
      </c>
      <c r="AR5" s="104">
        <f t="shared" si="18"/>
        <v>264</v>
      </c>
      <c r="AS5" s="105">
        <f t="shared" si="19"/>
        <v>300</v>
      </c>
      <c r="AT5" s="105">
        <f t="shared" si="20"/>
        <v>300</v>
      </c>
      <c r="AU5" s="105">
        <f t="shared" si="21"/>
        <v>264</v>
      </c>
      <c r="AV5" s="105">
        <f t="shared" si="22"/>
        <v>264</v>
      </c>
      <c r="AW5" s="106">
        <f t="shared" si="23"/>
        <v>1128</v>
      </c>
      <c r="AX5" s="116">
        <f t="shared" si="24"/>
        <v>176</v>
      </c>
      <c r="AY5" s="116">
        <f t="shared" si="25"/>
        <v>176</v>
      </c>
      <c r="AZ5" s="116">
        <f t="shared" si="26"/>
        <v>0</v>
      </c>
      <c r="BA5" s="116">
        <f t="shared" si="27"/>
        <v>144</v>
      </c>
      <c r="BB5" s="116">
        <f t="shared" si="28"/>
        <v>176</v>
      </c>
      <c r="BC5" s="117">
        <f t="shared" si="29"/>
        <v>176</v>
      </c>
      <c r="BD5" s="117">
        <f t="shared" si="30"/>
        <v>176</v>
      </c>
      <c r="BE5" s="117">
        <f t="shared" si="31"/>
        <v>176</v>
      </c>
      <c r="BF5" s="117">
        <f t="shared" si="32"/>
        <v>144</v>
      </c>
      <c r="BG5" s="118">
        <f t="shared" si="33"/>
        <v>672</v>
      </c>
      <c r="CC5" s="44">
        <f t="shared" si="34"/>
        <v>3136</v>
      </c>
    </row>
    <row r="6" spans="1:81" ht="67.5">
      <c r="A6" s="15">
        <v>3</v>
      </c>
      <c r="B6" s="121" t="s">
        <v>42</v>
      </c>
      <c r="C6" s="45" t="s">
        <v>31</v>
      </c>
      <c r="D6" s="49">
        <v>126</v>
      </c>
      <c r="E6" s="46" t="s">
        <v>190</v>
      </c>
      <c r="F6" s="83" t="s">
        <v>191</v>
      </c>
      <c r="G6" s="80">
        <v>400</v>
      </c>
      <c r="H6" s="10">
        <v>288</v>
      </c>
      <c r="I6" s="6">
        <v>352</v>
      </c>
      <c r="J6" s="6">
        <v>316</v>
      </c>
      <c r="K6" s="6">
        <v>216</v>
      </c>
      <c r="L6" s="6">
        <v>158</v>
      </c>
      <c r="M6" s="6">
        <v>216</v>
      </c>
      <c r="N6" s="6">
        <v>144</v>
      </c>
      <c r="O6" s="6"/>
      <c r="P6" s="6"/>
      <c r="Q6" s="6">
        <v>207</v>
      </c>
      <c r="R6" s="6">
        <v>176</v>
      </c>
      <c r="S6" s="6">
        <v>352</v>
      </c>
      <c r="T6" s="74">
        <v>207</v>
      </c>
      <c r="U6" s="12">
        <v>138</v>
      </c>
      <c r="W6" s="47">
        <f t="shared" si="0"/>
        <v>1420</v>
      </c>
      <c r="X6" s="48">
        <f t="shared" si="1"/>
        <v>846</v>
      </c>
      <c r="Y6" s="68">
        <f t="shared" si="2"/>
        <v>616</v>
      </c>
      <c r="Z6" s="70">
        <f t="shared" si="3"/>
        <v>2882</v>
      </c>
      <c r="AD6" s="110">
        <f t="shared" si="4"/>
        <v>400</v>
      </c>
      <c r="AE6" s="110">
        <f t="shared" si="5"/>
        <v>288</v>
      </c>
      <c r="AF6" s="110">
        <f t="shared" si="6"/>
        <v>352</v>
      </c>
      <c r="AG6" s="110">
        <f t="shared" si="7"/>
        <v>316</v>
      </c>
      <c r="AH6" s="110">
        <f t="shared" si="8"/>
        <v>352</v>
      </c>
      <c r="AI6" s="111">
        <f t="shared" si="9"/>
        <v>400</v>
      </c>
      <c r="AJ6" s="111">
        <f t="shared" si="10"/>
        <v>352</v>
      </c>
      <c r="AK6" s="111">
        <f t="shared" si="11"/>
        <v>352</v>
      </c>
      <c r="AL6" s="111">
        <f t="shared" si="12"/>
        <v>316</v>
      </c>
      <c r="AM6" s="112">
        <f t="shared" si="13"/>
        <v>1420</v>
      </c>
      <c r="AN6" s="104">
        <f t="shared" si="14"/>
        <v>216</v>
      </c>
      <c r="AO6" s="104">
        <f t="shared" si="15"/>
        <v>216</v>
      </c>
      <c r="AP6" s="104">
        <f t="shared" si="16"/>
        <v>0</v>
      </c>
      <c r="AQ6" s="104">
        <f t="shared" si="17"/>
        <v>207</v>
      </c>
      <c r="AR6" s="104">
        <f t="shared" si="18"/>
        <v>207</v>
      </c>
      <c r="AS6" s="105">
        <f t="shared" si="19"/>
        <v>216</v>
      </c>
      <c r="AT6" s="105">
        <f t="shared" si="20"/>
        <v>216</v>
      </c>
      <c r="AU6" s="105">
        <f t="shared" si="21"/>
        <v>207</v>
      </c>
      <c r="AV6" s="105">
        <f t="shared" si="22"/>
        <v>207</v>
      </c>
      <c r="AW6" s="106">
        <f t="shared" si="23"/>
        <v>846</v>
      </c>
      <c r="AX6" s="116">
        <f t="shared" si="24"/>
        <v>158</v>
      </c>
      <c r="AY6" s="116">
        <f t="shared" si="25"/>
        <v>144</v>
      </c>
      <c r="AZ6" s="116">
        <f t="shared" si="26"/>
        <v>0</v>
      </c>
      <c r="BA6" s="116">
        <f t="shared" si="27"/>
        <v>176</v>
      </c>
      <c r="BB6" s="116">
        <f t="shared" si="28"/>
        <v>138</v>
      </c>
      <c r="BC6" s="117">
        <f t="shared" si="29"/>
        <v>176</v>
      </c>
      <c r="BD6" s="117">
        <f t="shared" si="30"/>
        <v>158</v>
      </c>
      <c r="BE6" s="117">
        <f t="shared" si="31"/>
        <v>144</v>
      </c>
      <c r="BF6" s="117">
        <f t="shared" si="32"/>
        <v>138</v>
      </c>
      <c r="BG6" s="118">
        <f t="shared" si="33"/>
        <v>616</v>
      </c>
      <c r="CC6" s="44">
        <f t="shared" si="34"/>
        <v>2882</v>
      </c>
    </row>
    <row r="7" spans="1:81" ht="67.5">
      <c r="A7" s="15">
        <v>4</v>
      </c>
      <c r="B7" s="121" t="s">
        <v>42</v>
      </c>
      <c r="C7" s="45" t="s">
        <v>111</v>
      </c>
      <c r="D7" s="49">
        <v>109</v>
      </c>
      <c r="E7" s="46" t="s">
        <v>306</v>
      </c>
      <c r="F7" s="83" t="s">
        <v>307</v>
      </c>
      <c r="G7" s="80">
        <v>352</v>
      </c>
      <c r="H7" s="10">
        <v>316</v>
      </c>
      <c r="I7" s="6">
        <v>288</v>
      </c>
      <c r="J7" s="6">
        <v>288</v>
      </c>
      <c r="K7" s="6">
        <v>237</v>
      </c>
      <c r="L7" s="6">
        <v>144</v>
      </c>
      <c r="M7" s="6">
        <v>237</v>
      </c>
      <c r="N7" s="6">
        <v>158</v>
      </c>
      <c r="O7" s="6">
        <v>264</v>
      </c>
      <c r="P7" s="6">
        <v>138</v>
      </c>
      <c r="Q7" s="6">
        <v>300</v>
      </c>
      <c r="R7" s="6">
        <v>158</v>
      </c>
      <c r="S7" s="6">
        <v>276</v>
      </c>
      <c r="T7" s="74">
        <v>237</v>
      </c>
      <c r="U7" s="12"/>
      <c r="W7" s="47">
        <f t="shared" si="0"/>
        <v>1244</v>
      </c>
      <c r="X7" s="48">
        <f t="shared" si="1"/>
        <v>1038</v>
      </c>
      <c r="Y7" s="68">
        <f t="shared" si="2"/>
        <v>598</v>
      </c>
      <c r="Z7" s="70">
        <f t="shared" si="3"/>
        <v>2880</v>
      </c>
      <c r="AD7" s="110">
        <f t="shared" si="4"/>
        <v>352</v>
      </c>
      <c r="AE7" s="110">
        <f t="shared" si="5"/>
        <v>316</v>
      </c>
      <c r="AF7" s="110">
        <f t="shared" si="6"/>
        <v>288</v>
      </c>
      <c r="AG7" s="110">
        <f t="shared" si="7"/>
        <v>288</v>
      </c>
      <c r="AH7" s="110">
        <f t="shared" si="8"/>
        <v>276</v>
      </c>
      <c r="AI7" s="111">
        <f t="shared" si="9"/>
        <v>352</v>
      </c>
      <c r="AJ7" s="111">
        <f t="shared" si="10"/>
        <v>316</v>
      </c>
      <c r="AK7" s="111">
        <f t="shared" si="11"/>
        <v>288</v>
      </c>
      <c r="AL7" s="111">
        <f t="shared" si="12"/>
        <v>288</v>
      </c>
      <c r="AM7" s="112">
        <f t="shared" si="13"/>
        <v>1244</v>
      </c>
      <c r="AN7" s="104">
        <f t="shared" si="14"/>
        <v>237</v>
      </c>
      <c r="AO7" s="104">
        <f t="shared" si="15"/>
        <v>237</v>
      </c>
      <c r="AP7" s="104">
        <f t="shared" si="16"/>
        <v>264</v>
      </c>
      <c r="AQ7" s="104">
        <f t="shared" si="17"/>
        <v>300</v>
      </c>
      <c r="AR7" s="104">
        <f t="shared" si="18"/>
        <v>237</v>
      </c>
      <c r="AS7" s="105">
        <f t="shared" si="19"/>
        <v>300</v>
      </c>
      <c r="AT7" s="105">
        <f t="shared" si="20"/>
        <v>264</v>
      </c>
      <c r="AU7" s="105">
        <f t="shared" si="21"/>
        <v>237</v>
      </c>
      <c r="AV7" s="105">
        <f t="shared" si="22"/>
        <v>237</v>
      </c>
      <c r="AW7" s="106">
        <f t="shared" si="23"/>
        <v>1038</v>
      </c>
      <c r="AX7" s="116">
        <f t="shared" si="24"/>
        <v>144</v>
      </c>
      <c r="AY7" s="116">
        <f t="shared" si="25"/>
        <v>158</v>
      </c>
      <c r="AZ7" s="116">
        <f t="shared" si="26"/>
        <v>138</v>
      </c>
      <c r="BA7" s="116">
        <f t="shared" si="27"/>
        <v>158</v>
      </c>
      <c r="BB7" s="116">
        <f t="shared" si="28"/>
        <v>0</v>
      </c>
      <c r="BC7" s="117">
        <f t="shared" si="29"/>
        <v>158</v>
      </c>
      <c r="BD7" s="117">
        <f t="shared" si="30"/>
        <v>158</v>
      </c>
      <c r="BE7" s="117">
        <f t="shared" si="31"/>
        <v>144</v>
      </c>
      <c r="BF7" s="117">
        <f t="shared" si="32"/>
        <v>138</v>
      </c>
      <c r="BG7" s="118">
        <f t="shared" si="33"/>
        <v>598</v>
      </c>
      <c r="CC7" s="44">
        <f t="shared" si="34"/>
        <v>2880</v>
      </c>
    </row>
    <row r="8" spans="1:81" ht="67.5">
      <c r="A8" s="15">
        <v>5</v>
      </c>
      <c r="B8" s="92" t="s">
        <v>11</v>
      </c>
      <c r="C8" s="45" t="s">
        <v>112</v>
      </c>
      <c r="D8" s="49">
        <v>174</v>
      </c>
      <c r="E8" s="46" t="s">
        <v>282</v>
      </c>
      <c r="F8" s="83" t="s">
        <v>283</v>
      </c>
      <c r="G8" s="80">
        <v>288</v>
      </c>
      <c r="H8" s="10">
        <v>276</v>
      </c>
      <c r="I8" s="6">
        <v>276</v>
      </c>
      <c r="J8" s="6"/>
      <c r="K8" s="6"/>
      <c r="L8" s="6"/>
      <c r="M8" s="6"/>
      <c r="N8" s="6"/>
      <c r="O8" s="6"/>
      <c r="P8" s="6"/>
      <c r="Q8" s="6"/>
      <c r="R8" s="6"/>
      <c r="S8" s="6">
        <v>288</v>
      </c>
      <c r="T8" s="74"/>
      <c r="U8" s="12"/>
      <c r="W8" s="47">
        <f t="shared" si="0"/>
        <v>1128</v>
      </c>
      <c r="X8" s="48">
        <f t="shared" si="1"/>
        <v>0</v>
      </c>
      <c r="Y8" s="68">
        <f t="shared" si="2"/>
        <v>0</v>
      </c>
      <c r="Z8" s="70">
        <f t="shared" si="3"/>
        <v>1128</v>
      </c>
      <c r="AD8" s="110">
        <f t="shared" si="4"/>
        <v>288</v>
      </c>
      <c r="AE8" s="110">
        <f t="shared" si="5"/>
        <v>276</v>
      </c>
      <c r="AF8" s="110">
        <f t="shared" si="6"/>
        <v>276</v>
      </c>
      <c r="AG8" s="110">
        <f t="shared" si="7"/>
        <v>0</v>
      </c>
      <c r="AH8" s="110">
        <f t="shared" si="8"/>
        <v>288</v>
      </c>
      <c r="AI8" s="111">
        <f t="shared" si="9"/>
        <v>288</v>
      </c>
      <c r="AJ8" s="111">
        <f t="shared" si="10"/>
        <v>288</v>
      </c>
      <c r="AK8" s="111">
        <f t="shared" si="11"/>
        <v>276</v>
      </c>
      <c r="AL8" s="111">
        <f t="shared" si="12"/>
        <v>276</v>
      </c>
      <c r="AM8" s="112">
        <f t="shared" si="13"/>
        <v>1128</v>
      </c>
      <c r="AN8" s="104">
        <f t="shared" si="14"/>
        <v>0</v>
      </c>
      <c r="AO8" s="104">
        <f t="shared" si="15"/>
        <v>0</v>
      </c>
      <c r="AP8" s="104">
        <f t="shared" si="16"/>
        <v>0</v>
      </c>
      <c r="AQ8" s="104">
        <f t="shared" si="17"/>
        <v>0</v>
      </c>
      <c r="AR8" s="104">
        <f t="shared" si="18"/>
        <v>0</v>
      </c>
      <c r="AS8" s="105">
        <f t="shared" si="19"/>
        <v>0</v>
      </c>
      <c r="AT8" s="105">
        <f t="shared" si="20"/>
        <v>0</v>
      </c>
      <c r="AU8" s="105">
        <f t="shared" si="21"/>
        <v>0</v>
      </c>
      <c r="AV8" s="105">
        <f t="shared" si="22"/>
        <v>0</v>
      </c>
      <c r="AW8" s="106">
        <f t="shared" si="23"/>
        <v>0</v>
      </c>
      <c r="AX8" s="116">
        <f t="shared" si="24"/>
        <v>0</v>
      </c>
      <c r="AY8" s="116">
        <f t="shared" si="25"/>
        <v>0</v>
      </c>
      <c r="AZ8" s="116">
        <f t="shared" si="26"/>
        <v>0</v>
      </c>
      <c r="BA8" s="116">
        <f t="shared" si="27"/>
        <v>0</v>
      </c>
      <c r="BB8" s="116">
        <f t="shared" si="28"/>
        <v>0</v>
      </c>
      <c r="BC8" s="117">
        <f t="shared" si="29"/>
        <v>0</v>
      </c>
      <c r="BD8" s="117">
        <f t="shared" si="30"/>
        <v>0</v>
      </c>
      <c r="BE8" s="117">
        <f t="shared" si="31"/>
        <v>0</v>
      </c>
      <c r="BF8" s="117">
        <f t="shared" si="32"/>
        <v>0</v>
      </c>
      <c r="BG8" s="118">
        <f t="shared" si="33"/>
        <v>0</v>
      </c>
      <c r="CC8" s="44">
        <f t="shared" si="34"/>
        <v>1128</v>
      </c>
    </row>
    <row r="9" spans="1:81" ht="67.5">
      <c r="A9" s="15">
        <v>6</v>
      </c>
      <c r="B9" s="121" t="s">
        <v>42</v>
      </c>
      <c r="C9" s="45" t="s">
        <v>136</v>
      </c>
      <c r="D9" s="49" t="s">
        <v>137</v>
      </c>
      <c r="E9" s="46" t="s">
        <v>213</v>
      </c>
      <c r="F9" s="83" t="s">
        <v>214</v>
      </c>
      <c r="G9" s="80"/>
      <c r="H9" s="10"/>
      <c r="I9" s="6"/>
      <c r="J9" s="6">
        <v>276</v>
      </c>
      <c r="K9" s="6"/>
      <c r="L9" s="6"/>
      <c r="M9" s="6"/>
      <c r="N9" s="6"/>
      <c r="O9" s="6">
        <v>207</v>
      </c>
      <c r="P9" s="6">
        <v>144</v>
      </c>
      <c r="Q9" s="6"/>
      <c r="R9" s="6"/>
      <c r="S9" s="6"/>
      <c r="T9" s="74">
        <v>198</v>
      </c>
      <c r="U9" s="12">
        <v>144</v>
      </c>
      <c r="W9" s="47">
        <f t="shared" si="0"/>
        <v>276</v>
      </c>
      <c r="X9" s="48">
        <f t="shared" si="1"/>
        <v>405</v>
      </c>
      <c r="Y9" s="68">
        <f t="shared" si="2"/>
        <v>288</v>
      </c>
      <c r="Z9" s="70">
        <f t="shared" si="3"/>
        <v>969</v>
      </c>
      <c r="AD9" s="110">
        <f t="shared" si="4"/>
        <v>0</v>
      </c>
      <c r="AE9" s="110">
        <f t="shared" si="5"/>
        <v>0</v>
      </c>
      <c r="AF9" s="110">
        <f t="shared" si="6"/>
        <v>0</v>
      </c>
      <c r="AG9" s="110">
        <f t="shared" si="7"/>
        <v>276</v>
      </c>
      <c r="AH9" s="110">
        <f t="shared" si="8"/>
        <v>0</v>
      </c>
      <c r="AI9" s="111">
        <f t="shared" si="9"/>
        <v>276</v>
      </c>
      <c r="AJ9" s="111">
        <f t="shared" si="10"/>
        <v>0</v>
      </c>
      <c r="AK9" s="111">
        <f t="shared" si="11"/>
        <v>0</v>
      </c>
      <c r="AL9" s="111">
        <f t="shared" si="12"/>
        <v>0</v>
      </c>
      <c r="AM9" s="112">
        <f t="shared" si="13"/>
        <v>276</v>
      </c>
      <c r="AN9" s="104">
        <f t="shared" si="14"/>
        <v>0</v>
      </c>
      <c r="AO9" s="104">
        <f t="shared" si="15"/>
        <v>0</v>
      </c>
      <c r="AP9" s="104">
        <f t="shared" si="16"/>
        <v>207</v>
      </c>
      <c r="AQ9" s="104">
        <f t="shared" si="17"/>
        <v>0</v>
      </c>
      <c r="AR9" s="104">
        <f t="shared" si="18"/>
        <v>198</v>
      </c>
      <c r="AS9" s="105">
        <f t="shared" si="19"/>
        <v>207</v>
      </c>
      <c r="AT9" s="105">
        <f t="shared" si="20"/>
        <v>198</v>
      </c>
      <c r="AU9" s="105">
        <f t="shared" si="21"/>
        <v>0</v>
      </c>
      <c r="AV9" s="105">
        <f t="shared" si="22"/>
        <v>0</v>
      </c>
      <c r="AW9" s="106">
        <f t="shared" si="23"/>
        <v>405</v>
      </c>
      <c r="AX9" s="116">
        <f t="shared" si="24"/>
        <v>0</v>
      </c>
      <c r="AY9" s="116">
        <f t="shared" si="25"/>
        <v>0</v>
      </c>
      <c r="AZ9" s="116">
        <f t="shared" si="26"/>
        <v>144</v>
      </c>
      <c r="BA9" s="116">
        <f t="shared" si="27"/>
        <v>0</v>
      </c>
      <c r="BB9" s="116">
        <f t="shared" si="28"/>
        <v>144</v>
      </c>
      <c r="BC9" s="117">
        <f t="shared" si="29"/>
        <v>144</v>
      </c>
      <c r="BD9" s="117">
        <f t="shared" si="30"/>
        <v>144</v>
      </c>
      <c r="BE9" s="117">
        <f t="shared" si="31"/>
        <v>0</v>
      </c>
      <c r="BF9" s="117">
        <f t="shared" si="32"/>
        <v>0</v>
      </c>
      <c r="BG9" s="118">
        <f t="shared" si="33"/>
        <v>288</v>
      </c>
      <c r="CC9" s="44">
        <f t="shared" si="34"/>
        <v>969</v>
      </c>
    </row>
    <row r="10" spans="1:81" ht="45">
      <c r="A10" s="15">
        <v>7</v>
      </c>
      <c r="B10" s="17" t="s">
        <v>12</v>
      </c>
      <c r="C10" s="45" t="s">
        <v>25</v>
      </c>
      <c r="D10" s="49">
        <v>178</v>
      </c>
      <c r="E10" s="46" t="s">
        <v>284</v>
      </c>
      <c r="F10" s="83" t="s">
        <v>285</v>
      </c>
      <c r="G10" s="80"/>
      <c r="H10" s="10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264</v>
      </c>
      <c r="T10" s="74">
        <v>189</v>
      </c>
      <c r="U10" s="12">
        <v>126</v>
      </c>
      <c r="W10" s="47">
        <f t="shared" si="0"/>
        <v>264</v>
      </c>
      <c r="X10" s="48">
        <f t="shared" si="1"/>
        <v>189</v>
      </c>
      <c r="Y10" s="68">
        <f t="shared" si="2"/>
        <v>126</v>
      </c>
      <c r="Z10" s="70">
        <f t="shared" si="3"/>
        <v>579</v>
      </c>
      <c r="AD10" s="110">
        <f t="shared" si="4"/>
        <v>0</v>
      </c>
      <c r="AE10" s="110">
        <f t="shared" si="5"/>
        <v>0</v>
      </c>
      <c r="AF10" s="110">
        <f t="shared" si="6"/>
        <v>0</v>
      </c>
      <c r="AG10" s="110">
        <f t="shared" si="7"/>
        <v>0</v>
      </c>
      <c r="AH10" s="110">
        <f t="shared" si="8"/>
        <v>264</v>
      </c>
      <c r="AI10" s="111">
        <f t="shared" si="9"/>
        <v>264</v>
      </c>
      <c r="AJ10" s="111">
        <f t="shared" si="10"/>
        <v>0</v>
      </c>
      <c r="AK10" s="111">
        <f t="shared" si="11"/>
        <v>0</v>
      </c>
      <c r="AL10" s="111">
        <f t="shared" si="12"/>
        <v>0</v>
      </c>
      <c r="AM10" s="112">
        <f t="shared" si="13"/>
        <v>264</v>
      </c>
      <c r="AN10" s="104">
        <f t="shared" si="14"/>
        <v>0</v>
      </c>
      <c r="AO10" s="104">
        <f t="shared" si="15"/>
        <v>0</v>
      </c>
      <c r="AP10" s="104">
        <f t="shared" si="16"/>
        <v>0</v>
      </c>
      <c r="AQ10" s="104">
        <f t="shared" si="17"/>
        <v>0</v>
      </c>
      <c r="AR10" s="104">
        <f t="shared" si="18"/>
        <v>189</v>
      </c>
      <c r="AS10" s="105">
        <f t="shared" si="19"/>
        <v>189</v>
      </c>
      <c r="AT10" s="105">
        <f t="shared" si="20"/>
        <v>0</v>
      </c>
      <c r="AU10" s="105">
        <f t="shared" si="21"/>
        <v>0</v>
      </c>
      <c r="AV10" s="105">
        <f t="shared" si="22"/>
        <v>0</v>
      </c>
      <c r="AW10" s="106">
        <f t="shared" si="23"/>
        <v>189</v>
      </c>
      <c r="AX10" s="116">
        <f t="shared" si="24"/>
        <v>0</v>
      </c>
      <c r="AY10" s="116">
        <f t="shared" si="25"/>
        <v>0</v>
      </c>
      <c r="AZ10" s="116">
        <f t="shared" si="26"/>
        <v>0</v>
      </c>
      <c r="BA10" s="116">
        <f t="shared" si="27"/>
        <v>0</v>
      </c>
      <c r="BB10" s="116">
        <f t="shared" si="28"/>
        <v>126</v>
      </c>
      <c r="BC10" s="117">
        <f t="shared" si="29"/>
        <v>126</v>
      </c>
      <c r="BD10" s="117">
        <f t="shared" si="30"/>
        <v>0</v>
      </c>
      <c r="BE10" s="117">
        <f t="shared" si="31"/>
        <v>0</v>
      </c>
      <c r="BF10" s="117">
        <f t="shared" si="32"/>
        <v>0</v>
      </c>
      <c r="BG10" s="118">
        <f t="shared" si="33"/>
        <v>126</v>
      </c>
      <c r="CC10" s="44">
        <f t="shared" si="34"/>
        <v>579</v>
      </c>
    </row>
    <row r="11" spans="1:81" ht="45">
      <c r="A11" s="15">
        <v>8</v>
      </c>
      <c r="B11" s="17" t="s">
        <v>12</v>
      </c>
      <c r="C11" s="45" t="s">
        <v>207</v>
      </c>
      <c r="D11" s="49" t="s">
        <v>110</v>
      </c>
      <c r="E11" s="46" t="s">
        <v>208</v>
      </c>
      <c r="F11" s="83" t="s">
        <v>209</v>
      </c>
      <c r="G11" s="80"/>
      <c r="H11" s="10"/>
      <c r="I11" s="6"/>
      <c r="J11" s="6"/>
      <c r="K11" s="6"/>
      <c r="L11" s="6"/>
      <c r="M11" s="6"/>
      <c r="N11" s="6"/>
      <c r="O11" s="6">
        <v>237</v>
      </c>
      <c r="P11" s="6">
        <v>158</v>
      </c>
      <c r="Q11" s="6"/>
      <c r="R11" s="6"/>
      <c r="S11" s="6"/>
      <c r="T11" s="74"/>
      <c r="U11" s="12"/>
      <c r="W11" s="47">
        <f t="shared" si="0"/>
        <v>0</v>
      </c>
      <c r="X11" s="48">
        <f t="shared" si="1"/>
        <v>237</v>
      </c>
      <c r="Y11" s="68">
        <f t="shared" si="2"/>
        <v>158</v>
      </c>
      <c r="Z11" s="70">
        <f t="shared" si="3"/>
        <v>395</v>
      </c>
      <c r="AD11" s="110">
        <f t="shared" si="4"/>
        <v>0</v>
      </c>
      <c r="AE11" s="110">
        <f t="shared" si="5"/>
        <v>0</v>
      </c>
      <c r="AF11" s="110">
        <f t="shared" si="6"/>
        <v>0</v>
      </c>
      <c r="AG11" s="110">
        <f t="shared" si="7"/>
        <v>0</v>
      </c>
      <c r="AH11" s="110">
        <f t="shared" si="8"/>
        <v>0</v>
      </c>
      <c r="AI11" s="111">
        <f t="shared" si="9"/>
        <v>0</v>
      </c>
      <c r="AJ11" s="111">
        <f t="shared" si="10"/>
        <v>0</v>
      </c>
      <c r="AK11" s="111">
        <f t="shared" si="11"/>
        <v>0</v>
      </c>
      <c r="AL11" s="111">
        <f t="shared" si="12"/>
        <v>0</v>
      </c>
      <c r="AM11" s="112">
        <f t="shared" si="13"/>
        <v>0</v>
      </c>
      <c r="AN11" s="104">
        <f t="shared" si="14"/>
        <v>0</v>
      </c>
      <c r="AO11" s="104">
        <f t="shared" si="15"/>
        <v>0</v>
      </c>
      <c r="AP11" s="104">
        <f t="shared" si="16"/>
        <v>237</v>
      </c>
      <c r="AQ11" s="104">
        <f t="shared" si="17"/>
        <v>0</v>
      </c>
      <c r="AR11" s="104">
        <f t="shared" si="18"/>
        <v>0</v>
      </c>
      <c r="AS11" s="105">
        <f t="shared" si="19"/>
        <v>237</v>
      </c>
      <c r="AT11" s="105">
        <f t="shared" si="20"/>
        <v>0</v>
      </c>
      <c r="AU11" s="105">
        <f t="shared" si="21"/>
        <v>0</v>
      </c>
      <c r="AV11" s="105">
        <f t="shared" si="22"/>
        <v>0</v>
      </c>
      <c r="AW11" s="106">
        <f t="shared" si="23"/>
        <v>237</v>
      </c>
      <c r="AX11" s="116">
        <f t="shared" si="24"/>
        <v>0</v>
      </c>
      <c r="AY11" s="116">
        <f t="shared" si="25"/>
        <v>0</v>
      </c>
      <c r="AZ11" s="116">
        <f t="shared" si="26"/>
        <v>158</v>
      </c>
      <c r="BA11" s="116">
        <f t="shared" si="27"/>
        <v>0</v>
      </c>
      <c r="BB11" s="116">
        <f t="shared" si="28"/>
        <v>0</v>
      </c>
      <c r="BC11" s="117">
        <f t="shared" si="29"/>
        <v>158</v>
      </c>
      <c r="BD11" s="117">
        <f t="shared" si="30"/>
        <v>0</v>
      </c>
      <c r="BE11" s="117">
        <f t="shared" si="31"/>
        <v>0</v>
      </c>
      <c r="BF11" s="117">
        <f t="shared" si="32"/>
        <v>0</v>
      </c>
      <c r="BG11" s="118">
        <f t="shared" si="33"/>
        <v>158</v>
      </c>
      <c r="CC11" s="44">
        <f t="shared" si="34"/>
        <v>395</v>
      </c>
    </row>
    <row r="12" spans="1:81" ht="56.25">
      <c r="A12" s="15">
        <v>9</v>
      </c>
      <c r="B12" s="17" t="s">
        <v>12</v>
      </c>
      <c r="C12" s="45" t="s">
        <v>210</v>
      </c>
      <c r="D12" s="49">
        <v>126</v>
      </c>
      <c r="E12" s="46" t="s">
        <v>211</v>
      </c>
      <c r="F12" s="83" t="s">
        <v>212</v>
      </c>
      <c r="G12" s="80"/>
      <c r="H12" s="10"/>
      <c r="I12" s="6"/>
      <c r="J12" s="6"/>
      <c r="K12" s="6"/>
      <c r="L12" s="6"/>
      <c r="M12" s="6"/>
      <c r="N12" s="6"/>
      <c r="O12" s="6">
        <v>216</v>
      </c>
      <c r="P12" s="6">
        <v>176</v>
      </c>
      <c r="Q12" s="6"/>
      <c r="R12" s="6"/>
      <c r="S12" s="6"/>
      <c r="T12" s="74"/>
      <c r="U12" s="12"/>
      <c r="W12" s="47">
        <f t="shared" si="0"/>
        <v>0</v>
      </c>
      <c r="X12" s="48">
        <f t="shared" si="1"/>
        <v>216</v>
      </c>
      <c r="Y12" s="68">
        <f t="shared" si="2"/>
        <v>176</v>
      </c>
      <c r="Z12" s="70">
        <f t="shared" si="3"/>
        <v>392</v>
      </c>
      <c r="AD12" s="110">
        <f t="shared" si="4"/>
        <v>0</v>
      </c>
      <c r="AE12" s="110">
        <f t="shared" si="5"/>
        <v>0</v>
      </c>
      <c r="AF12" s="110">
        <f t="shared" si="6"/>
        <v>0</v>
      </c>
      <c r="AG12" s="110">
        <f t="shared" si="7"/>
        <v>0</v>
      </c>
      <c r="AH12" s="110">
        <f t="shared" si="8"/>
        <v>0</v>
      </c>
      <c r="AI12" s="111">
        <f t="shared" si="9"/>
        <v>0</v>
      </c>
      <c r="AJ12" s="111">
        <f t="shared" si="10"/>
        <v>0</v>
      </c>
      <c r="AK12" s="111">
        <f t="shared" si="11"/>
        <v>0</v>
      </c>
      <c r="AL12" s="111">
        <f t="shared" si="12"/>
        <v>0</v>
      </c>
      <c r="AM12" s="112">
        <f t="shared" si="13"/>
        <v>0</v>
      </c>
      <c r="AN12" s="104">
        <f t="shared" si="14"/>
        <v>0</v>
      </c>
      <c r="AO12" s="104">
        <f t="shared" si="15"/>
        <v>0</v>
      </c>
      <c r="AP12" s="104">
        <f t="shared" si="16"/>
        <v>216</v>
      </c>
      <c r="AQ12" s="104">
        <f t="shared" si="17"/>
        <v>0</v>
      </c>
      <c r="AR12" s="104">
        <f t="shared" si="18"/>
        <v>0</v>
      </c>
      <c r="AS12" s="105">
        <f t="shared" si="19"/>
        <v>216</v>
      </c>
      <c r="AT12" s="105">
        <f t="shared" si="20"/>
        <v>0</v>
      </c>
      <c r="AU12" s="105">
        <f t="shared" si="21"/>
        <v>0</v>
      </c>
      <c r="AV12" s="105">
        <f t="shared" si="22"/>
        <v>0</v>
      </c>
      <c r="AW12" s="106">
        <f t="shared" si="23"/>
        <v>216</v>
      </c>
      <c r="AX12" s="116">
        <f t="shared" si="24"/>
        <v>0</v>
      </c>
      <c r="AY12" s="116">
        <f t="shared" si="25"/>
        <v>0</v>
      </c>
      <c r="AZ12" s="116">
        <f t="shared" si="26"/>
        <v>176</v>
      </c>
      <c r="BA12" s="116">
        <f t="shared" si="27"/>
        <v>0</v>
      </c>
      <c r="BB12" s="116">
        <f t="shared" si="28"/>
        <v>0</v>
      </c>
      <c r="BC12" s="117">
        <f t="shared" si="29"/>
        <v>176</v>
      </c>
      <c r="BD12" s="117">
        <f t="shared" si="30"/>
        <v>0</v>
      </c>
      <c r="BE12" s="117">
        <f t="shared" si="31"/>
        <v>0</v>
      </c>
      <c r="BF12" s="117">
        <f t="shared" si="32"/>
        <v>0</v>
      </c>
      <c r="BG12" s="118">
        <f t="shared" si="33"/>
        <v>176</v>
      </c>
      <c r="CC12" s="44">
        <f t="shared" si="34"/>
        <v>392</v>
      </c>
    </row>
    <row r="13" spans="1:81" ht="45">
      <c r="A13" s="15">
        <v>10</v>
      </c>
      <c r="B13" s="121" t="s">
        <v>42</v>
      </c>
      <c r="C13" s="45" t="s">
        <v>136</v>
      </c>
      <c r="D13" s="49" t="s">
        <v>137</v>
      </c>
      <c r="E13" s="46" t="s">
        <v>251</v>
      </c>
      <c r="F13" s="83" t="s">
        <v>252</v>
      </c>
      <c r="G13" s="80"/>
      <c r="H13" s="10"/>
      <c r="I13" s="6"/>
      <c r="J13" s="6"/>
      <c r="K13" s="6"/>
      <c r="L13" s="6"/>
      <c r="M13" s="6"/>
      <c r="N13" s="6"/>
      <c r="O13" s="6"/>
      <c r="P13" s="6"/>
      <c r="Q13" s="6">
        <v>216</v>
      </c>
      <c r="R13" s="6">
        <v>138</v>
      </c>
      <c r="S13" s="6"/>
      <c r="T13" s="74"/>
      <c r="U13" s="12"/>
      <c r="W13" s="47">
        <f t="shared" si="0"/>
        <v>0</v>
      </c>
      <c r="X13" s="48">
        <f t="shared" si="1"/>
        <v>216</v>
      </c>
      <c r="Y13" s="68">
        <f t="shared" si="2"/>
        <v>138</v>
      </c>
      <c r="Z13" s="70">
        <f t="shared" si="3"/>
        <v>354</v>
      </c>
      <c r="AD13" s="110">
        <f t="shared" si="4"/>
        <v>0</v>
      </c>
      <c r="AE13" s="110">
        <f t="shared" si="5"/>
        <v>0</v>
      </c>
      <c r="AF13" s="110">
        <f t="shared" si="6"/>
        <v>0</v>
      </c>
      <c r="AG13" s="110">
        <f t="shared" si="7"/>
        <v>0</v>
      </c>
      <c r="AH13" s="110">
        <f t="shared" si="8"/>
        <v>0</v>
      </c>
      <c r="AI13" s="111">
        <f t="shared" si="9"/>
        <v>0</v>
      </c>
      <c r="AJ13" s="111">
        <f t="shared" si="10"/>
        <v>0</v>
      </c>
      <c r="AK13" s="111">
        <f t="shared" si="11"/>
        <v>0</v>
      </c>
      <c r="AL13" s="111">
        <f t="shared" si="12"/>
        <v>0</v>
      </c>
      <c r="AM13" s="112">
        <f t="shared" si="13"/>
        <v>0</v>
      </c>
      <c r="AN13" s="104">
        <f t="shared" si="14"/>
        <v>0</v>
      </c>
      <c r="AO13" s="104">
        <f t="shared" si="15"/>
        <v>0</v>
      </c>
      <c r="AP13" s="104">
        <f t="shared" si="16"/>
        <v>0</v>
      </c>
      <c r="AQ13" s="104">
        <f t="shared" si="17"/>
        <v>216</v>
      </c>
      <c r="AR13" s="104">
        <f t="shared" si="18"/>
        <v>0</v>
      </c>
      <c r="AS13" s="105">
        <f t="shared" si="19"/>
        <v>216</v>
      </c>
      <c r="AT13" s="105">
        <f t="shared" si="20"/>
        <v>0</v>
      </c>
      <c r="AU13" s="105">
        <f t="shared" si="21"/>
        <v>0</v>
      </c>
      <c r="AV13" s="105">
        <f t="shared" si="22"/>
        <v>0</v>
      </c>
      <c r="AW13" s="106">
        <f t="shared" si="23"/>
        <v>216</v>
      </c>
      <c r="AX13" s="116">
        <f t="shared" si="24"/>
        <v>0</v>
      </c>
      <c r="AY13" s="116">
        <f t="shared" si="25"/>
        <v>0</v>
      </c>
      <c r="AZ13" s="116">
        <f t="shared" si="26"/>
        <v>0</v>
      </c>
      <c r="BA13" s="116">
        <f t="shared" si="27"/>
        <v>138</v>
      </c>
      <c r="BB13" s="116">
        <f t="shared" si="28"/>
        <v>0</v>
      </c>
      <c r="BC13" s="117">
        <f t="shared" si="29"/>
        <v>138</v>
      </c>
      <c r="BD13" s="117">
        <f t="shared" si="30"/>
        <v>0</v>
      </c>
      <c r="BE13" s="117">
        <f t="shared" si="31"/>
        <v>0</v>
      </c>
      <c r="BF13" s="117">
        <f t="shared" si="32"/>
        <v>0</v>
      </c>
      <c r="BG13" s="118">
        <f t="shared" si="33"/>
        <v>138</v>
      </c>
      <c r="CC13" s="44">
        <f t="shared" si="34"/>
        <v>354</v>
      </c>
    </row>
    <row r="14" spans="1:81" ht="56.25">
      <c r="A14" s="15">
        <v>11</v>
      </c>
      <c r="B14" s="17" t="s">
        <v>12</v>
      </c>
      <c r="C14" s="45" t="s">
        <v>308</v>
      </c>
      <c r="D14" s="49">
        <v>126</v>
      </c>
      <c r="E14" s="46" t="s">
        <v>310</v>
      </c>
      <c r="F14" s="83" t="s">
        <v>309</v>
      </c>
      <c r="G14" s="80"/>
      <c r="H14" s="1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4">
        <v>216</v>
      </c>
      <c r="U14" s="12">
        <v>132</v>
      </c>
      <c r="W14" s="47">
        <f t="shared" si="0"/>
        <v>0</v>
      </c>
      <c r="X14" s="48">
        <f t="shared" si="1"/>
        <v>216</v>
      </c>
      <c r="Y14" s="68">
        <f t="shared" si="2"/>
        <v>132</v>
      </c>
      <c r="Z14" s="70">
        <f t="shared" si="3"/>
        <v>348</v>
      </c>
      <c r="AD14" s="110">
        <f t="shared" si="4"/>
        <v>0</v>
      </c>
      <c r="AE14" s="110">
        <f t="shared" si="5"/>
        <v>0</v>
      </c>
      <c r="AF14" s="110">
        <f t="shared" si="6"/>
        <v>0</v>
      </c>
      <c r="AG14" s="110">
        <f t="shared" si="7"/>
        <v>0</v>
      </c>
      <c r="AH14" s="110">
        <f t="shared" si="8"/>
        <v>0</v>
      </c>
      <c r="AI14" s="111">
        <f t="shared" si="9"/>
        <v>0</v>
      </c>
      <c r="AJ14" s="111">
        <f t="shared" si="10"/>
        <v>0</v>
      </c>
      <c r="AK14" s="111">
        <f t="shared" si="11"/>
        <v>0</v>
      </c>
      <c r="AL14" s="111">
        <f t="shared" si="12"/>
        <v>0</v>
      </c>
      <c r="AM14" s="112">
        <f t="shared" si="13"/>
        <v>0</v>
      </c>
      <c r="AN14" s="104">
        <f t="shared" si="14"/>
        <v>0</v>
      </c>
      <c r="AO14" s="104">
        <f t="shared" si="15"/>
        <v>0</v>
      </c>
      <c r="AP14" s="104">
        <f t="shared" si="16"/>
        <v>0</v>
      </c>
      <c r="AQ14" s="104">
        <f t="shared" si="17"/>
        <v>0</v>
      </c>
      <c r="AR14" s="104">
        <f t="shared" si="18"/>
        <v>216</v>
      </c>
      <c r="AS14" s="105">
        <f t="shared" si="19"/>
        <v>216</v>
      </c>
      <c r="AT14" s="105">
        <f t="shared" si="20"/>
        <v>0</v>
      </c>
      <c r="AU14" s="105">
        <f t="shared" si="21"/>
        <v>0</v>
      </c>
      <c r="AV14" s="105">
        <f t="shared" si="22"/>
        <v>0</v>
      </c>
      <c r="AW14" s="106">
        <f t="shared" si="23"/>
        <v>216</v>
      </c>
      <c r="AX14" s="116">
        <f t="shared" si="24"/>
        <v>0</v>
      </c>
      <c r="AY14" s="116">
        <f t="shared" si="25"/>
        <v>0</v>
      </c>
      <c r="AZ14" s="116">
        <f t="shared" si="26"/>
        <v>0</v>
      </c>
      <c r="BA14" s="116">
        <f t="shared" si="27"/>
        <v>0</v>
      </c>
      <c r="BB14" s="116">
        <f t="shared" si="28"/>
        <v>132</v>
      </c>
      <c r="BC14" s="117">
        <f t="shared" si="29"/>
        <v>132</v>
      </c>
      <c r="BD14" s="117">
        <f t="shared" si="30"/>
        <v>0</v>
      </c>
      <c r="BE14" s="117">
        <f t="shared" si="31"/>
        <v>0</v>
      </c>
      <c r="BF14" s="117">
        <f t="shared" si="32"/>
        <v>0</v>
      </c>
      <c r="BG14" s="118">
        <f t="shared" si="33"/>
        <v>132</v>
      </c>
      <c r="CC14" s="44">
        <f t="shared" si="34"/>
        <v>348</v>
      </c>
    </row>
    <row r="15" spans="1:81" ht="45">
      <c r="A15" s="15">
        <v>12</v>
      </c>
      <c r="B15" s="17" t="s">
        <v>12</v>
      </c>
      <c r="C15" s="45" t="s">
        <v>286</v>
      </c>
      <c r="D15" s="49" t="s">
        <v>287</v>
      </c>
      <c r="E15" s="46" t="s">
        <v>288</v>
      </c>
      <c r="F15" s="83" t="s">
        <v>289</v>
      </c>
      <c r="G15" s="80"/>
      <c r="H15" s="10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316</v>
      </c>
      <c r="T15" s="74"/>
      <c r="U15" s="12"/>
      <c r="W15" s="47">
        <f t="shared" si="0"/>
        <v>316</v>
      </c>
      <c r="X15" s="48">
        <f t="shared" si="1"/>
        <v>0</v>
      </c>
      <c r="Y15" s="68">
        <f t="shared" si="2"/>
        <v>0</v>
      </c>
      <c r="Z15" s="70">
        <f t="shared" si="3"/>
        <v>316</v>
      </c>
      <c r="AD15" s="110">
        <f t="shared" si="4"/>
        <v>0</v>
      </c>
      <c r="AE15" s="110">
        <f t="shared" si="5"/>
        <v>0</v>
      </c>
      <c r="AF15" s="110">
        <f t="shared" si="6"/>
        <v>0</v>
      </c>
      <c r="AG15" s="110">
        <f t="shared" si="7"/>
        <v>0</v>
      </c>
      <c r="AH15" s="110">
        <f t="shared" si="8"/>
        <v>316</v>
      </c>
      <c r="AI15" s="111">
        <f t="shared" si="9"/>
        <v>316</v>
      </c>
      <c r="AJ15" s="111">
        <f t="shared" si="10"/>
        <v>0</v>
      </c>
      <c r="AK15" s="111">
        <f t="shared" si="11"/>
        <v>0</v>
      </c>
      <c r="AL15" s="111">
        <f t="shared" si="12"/>
        <v>0</v>
      </c>
      <c r="AM15" s="112">
        <f t="shared" si="13"/>
        <v>316</v>
      </c>
      <c r="AN15" s="104">
        <f t="shared" si="14"/>
        <v>0</v>
      </c>
      <c r="AO15" s="104">
        <f t="shared" si="15"/>
        <v>0</v>
      </c>
      <c r="AP15" s="104">
        <f t="shared" si="16"/>
        <v>0</v>
      </c>
      <c r="AQ15" s="104">
        <f t="shared" si="17"/>
        <v>0</v>
      </c>
      <c r="AR15" s="104">
        <f t="shared" si="18"/>
        <v>0</v>
      </c>
      <c r="AS15" s="105">
        <f t="shared" si="19"/>
        <v>0</v>
      </c>
      <c r="AT15" s="105">
        <f t="shared" si="20"/>
        <v>0</v>
      </c>
      <c r="AU15" s="105">
        <f t="shared" si="21"/>
        <v>0</v>
      </c>
      <c r="AV15" s="105">
        <f t="shared" si="22"/>
        <v>0</v>
      </c>
      <c r="AW15" s="106">
        <f t="shared" si="23"/>
        <v>0</v>
      </c>
      <c r="AX15" s="116">
        <f t="shared" si="24"/>
        <v>0</v>
      </c>
      <c r="AY15" s="116">
        <f t="shared" si="25"/>
        <v>0</v>
      </c>
      <c r="AZ15" s="116">
        <f t="shared" si="26"/>
        <v>0</v>
      </c>
      <c r="BA15" s="116">
        <f t="shared" si="27"/>
        <v>0</v>
      </c>
      <c r="BB15" s="116">
        <f t="shared" si="28"/>
        <v>0</v>
      </c>
      <c r="BC15" s="117">
        <f t="shared" si="29"/>
        <v>0</v>
      </c>
      <c r="BD15" s="117">
        <f t="shared" si="30"/>
        <v>0</v>
      </c>
      <c r="BE15" s="117">
        <f t="shared" si="31"/>
        <v>0</v>
      </c>
      <c r="BF15" s="117">
        <f t="shared" si="32"/>
        <v>0</v>
      </c>
      <c r="BG15" s="118">
        <f t="shared" si="33"/>
        <v>0</v>
      </c>
      <c r="CC15" s="44">
        <f t="shared" si="34"/>
        <v>316</v>
      </c>
    </row>
    <row r="16" spans="1:81" ht="45.75" thickBot="1">
      <c r="A16" s="21">
        <v>13</v>
      </c>
      <c r="B16" s="24" t="s">
        <v>12</v>
      </c>
      <c r="C16" s="50" t="s">
        <v>317</v>
      </c>
      <c r="D16" s="51">
        <v>109</v>
      </c>
      <c r="E16" s="52" t="s">
        <v>315</v>
      </c>
      <c r="F16" s="84" t="s">
        <v>316</v>
      </c>
      <c r="G16" s="81"/>
      <c r="H16" s="98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99"/>
      <c r="U16" s="25">
        <v>158</v>
      </c>
      <c r="W16" s="53">
        <f t="shared" si="0"/>
        <v>0</v>
      </c>
      <c r="X16" s="54">
        <f t="shared" si="1"/>
        <v>0</v>
      </c>
      <c r="Y16" s="97">
        <f t="shared" si="2"/>
        <v>158</v>
      </c>
      <c r="Z16" s="96">
        <f t="shared" si="3"/>
        <v>158</v>
      </c>
      <c r="AD16" s="110">
        <f t="shared" si="4"/>
        <v>0</v>
      </c>
      <c r="AE16" s="110">
        <f t="shared" si="5"/>
        <v>0</v>
      </c>
      <c r="AF16" s="110">
        <f t="shared" si="6"/>
        <v>0</v>
      </c>
      <c r="AG16" s="110">
        <f t="shared" si="7"/>
        <v>0</v>
      </c>
      <c r="AH16" s="110">
        <f t="shared" si="8"/>
        <v>0</v>
      </c>
      <c r="AI16" s="111">
        <f t="shared" si="9"/>
        <v>0</v>
      </c>
      <c r="AJ16" s="111">
        <f t="shared" si="10"/>
        <v>0</v>
      </c>
      <c r="AK16" s="111">
        <f t="shared" si="11"/>
        <v>0</v>
      </c>
      <c r="AL16" s="111">
        <f t="shared" si="12"/>
        <v>0</v>
      </c>
      <c r="AM16" s="112">
        <f t="shared" si="13"/>
        <v>0</v>
      </c>
      <c r="AN16" s="104">
        <f t="shared" si="14"/>
        <v>0</v>
      </c>
      <c r="AO16" s="104">
        <f t="shared" si="15"/>
        <v>0</v>
      </c>
      <c r="AP16" s="104">
        <f t="shared" si="16"/>
        <v>0</v>
      </c>
      <c r="AQ16" s="104">
        <f t="shared" si="17"/>
        <v>0</v>
      </c>
      <c r="AR16" s="104">
        <f t="shared" si="18"/>
        <v>0</v>
      </c>
      <c r="AS16" s="105">
        <f t="shared" si="19"/>
        <v>0</v>
      </c>
      <c r="AT16" s="105">
        <f t="shared" si="20"/>
        <v>0</v>
      </c>
      <c r="AU16" s="105">
        <f t="shared" si="21"/>
        <v>0</v>
      </c>
      <c r="AV16" s="105">
        <f t="shared" si="22"/>
        <v>0</v>
      </c>
      <c r="AW16" s="106">
        <f t="shared" si="23"/>
        <v>0</v>
      </c>
      <c r="AX16" s="116">
        <f t="shared" si="24"/>
        <v>0</v>
      </c>
      <c r="AY16" s="116">
        <f t="shared" si="25"/>
        <v>0</v>
      </c>
      <c r="AZ16" s="116">
        <f t="shared" si="26"/>
        <v>0</v>
      </c>
      <c r="BA16" s="116">
        <f t="shared" si="27"/>
        <v>0</v>
      </c>
      <c r="BB16" s="116">
        <f t="shared" si="28"/>
        <v>158</v>
      </c>
      <c r="BC16" s="117">
        <f t="shared" si="29"/>
        <v>158</v>
      </c>
      <c r="BD16" s="117">
        <f t="shared" si="30"/>
        <v>0</v>
      </c>
      <c r="BE16" s="117">
        <f t="shared" si="31"/>
        <v>0</v>
      </c>
      <c r="BF16" s="117">
        <f t="shared" si="32"/>
        <v>0</v>
      </c>
      <c r="BG16" s="118">
        <f t="shared" si="33"/>
        <v>158</v>
      </c>
      <c r="CC16" s="44">
        <f t="shared" si="34"/>
        <v>158</v>
      </c>
    </row>
  </sheetData>
  <sheetProtection/>
  <mergeCells count="8">
    <mergeCell ref="AX1:BG1"/>
    <mergeCell ref="B1:B3"/>
    <mergeCell ref="C1:C3"/>
    <mergeCell ref="D1:D3"/>
    <mergeCell ref="E1:E3"/>
    <mergeCell ref="F1:F3"/>
    <mergeCell ref="AD1:AM1"/>
    <mergeCell ref="AN1:AW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56" r:id="rId2"/>
  <headerFooter>
    <oddHeader>&amp;C&amp;"-,Tučné"&amp;28ČESKÝ POHÁR 2015 - R4 ŽENY</oddHeader>
    <oddFooter>&amp;C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5"/>
  <sheetViews>
    <sheetView zoomScalePageLayoutView="6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55" customWidth="1"/>
    <col min="4" max="4" width="5.57421875" style="56" customWidth="1"/>
    <col min="5" max="5" width="19.8515625" style="57" customWidth="1"/>
    <col min="6" max="6" width="3.8515625" style="58" bestFit="1" customWidth="1"/>
    <col min="7" max="8" width="8.7109375" style="7" customWidth="1"/>
    <col min="9" max="17" width="8.421875" style="8" customWidth="1"/>
    <col min="18" max="18" width="8.421875" style="7" customWidth="1"/>
    <col min="19" max="20" width="8.7109375" style="7" customWidth="1"/>
    <col min="21" max="21" width="8.421875" style="7" customWidth="1"/>
    <col min="22" max="22" width="9.140625" style="40" customWidth="1"/>
    <col min="23" max="23" width="7.8515625" style="9" customWidth="1"/>
    <col min="24" max="24" width="8.7109375" style="9" customWidth="1"/>
    <col min="25" max="25" width="7.7109375" style="9" customWidth="1"/>
    <col min="26" max="26" width="8.421875" style="32" bestFit="1" customWidth="1"/>
    <col min="27" max="27" width="8.7109375" style="32" customWidth="1"/>
    <col min="28" max="29" width="9.28125" style="43" customWidth="1"/>
    <col min="30" max="30" width="3.8515625" style="9" bestFit="1" customWidth="1"/>
    <col min="31" max="32" width="4.57421875" style="9" bestFit="1" customWidth="1"/>
    <col min="33" max="33" width="4.7109375" style="9" customWidth="1"/>
    <col min="34" max="34" width="5.421875" style="9" bestFit="1" customWidth="1"/>
    <col min="35" max="36" width="3.57421875" style="9" bestFit="1" customWidth="1"/>
    <col min="37" max="38" width="3.57421875" style="9" customWidth="1"/>
    <col min="39" max="39" width="5.421875" style="59" bestFit="1" customWidth="1"/>
    <col min="40" max="41" width="4.57421875" style="9" bestFit="1" customWidth="1"/>
    <col min="42" max="42" width="4.57421875" style="9" customWidth="1"/>
    <col min="43" max="43" width="4.7109375" style="9" bestFit="1" customWidth="1"/>
    <col min="44" max="44" width="4.7109375" style="9" customWidth="1"/>
    <col min="45" max="46" width="3.57421875" style="9" bestFit="1" customWidth="1"/>
    <col min="47" max="48" width="3.57421875" style="9" customWidth="1"/>
    <col min="49" max="49" width="5.421875" style="59" bestFit="1" customWidth="1"/>
    <col min="50" max="51" width="4.57421875" style="9" bestFit="1" customWidth="1"/>
    <col min="52" max="52" width="4.57421875" style="9" customWidth="1"/>
    <col min="53" max="53" width="4.7109375" style="9" bestFit="1" customWidth="1"/>
    <col min="54" max="54" width="4.7109375" style="9" customWidth="1"/>
    <col min="55" max="56" width="3.57421875" style="9" bestFit="1" customWidth="1"/>
    <col min="57" max="58" width="3.57421875" style="9" customWidth="1"/>
    <col min="59" max="59" width="5.421875" style="59" bestFit="1" customWidth="1"/>
    <col min="60" max="80" width="9.28125" style="43" customWidth="1"/>
    <col min="81" max="81" width="11.7109375" style="43" bestFit="1" customWidth="1"/>
    <col min="82" max="91" width="9.28125" style="43" customWidth="1"/>
    <col min="92" max="151" width="9.28125" style="31" customWidth="1"/>
    <col min="152" max="16384" width="9.140625" style="31" customWidth="1"/>
  </cols>
  <sheetData>
    <row r="1" spans="1:91" s="1" customFormat="1" ht="12.75">
      <c r="A1" s="3" t="s">
        <v>0</v>
      </c>
      <c r="B1" s="134" t="s">
        <v>20</v>
      </c>
      <c r="C1" s="134" t="s">
        <v>19</v>
      </c>
      <c r="D1" s="139" t="s">
        <v>18</v>
      </c>
      <c r="E1" s="134" t="s">
        <v>1</v>
      </c>
      <c r="F1" s="142" t="s">
        <v>13</v>
      </c>
      <c r="G1" s="34" t="s">
        <v>33</v>
      </c>
      <c r="H1" s="5" t="s">
        <v>56</v>
      </c>
      <c r="I1" s="5" t="s">
        <v>56</v>
      </c>
      <c r="J1" s="5" t="s">
        <v>130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23</v>
      </c>
      <c r="R1" s="5" t="s">
        <v>23</v>
      </c>
      <c r="S1" s="5" t="s">
        <v>27</v>
      </c>
      <c r="T1" s="93" t="s">
        <v>131</v>
      </c>
      <c r="U1" s="65" t="s">
        <v>131</v>
      </c>
      <c r="V1" s="16"/>
      <c r="W1" s="33" t="s">
        <v>7</v>
      </c>
      <c r="X1" s="34" t="s">
        <v>8</v>
      </c>
      <c r="Y1" s="35" t="s">
        <v>9</v>
      </c>
      <c r="Z1" s="61"/>
      <c r="AA1" s="11"/>
      <c r="AB1" s="16"/>
      <c r="AC1" s="16"/>
      <c r="AD1" s="145" t="s">
        <v>7</v>
      </c>
      <c r="AE1" s="145"/>
      <c r="AF1" s="145"/>
      <c r="AG1" s="145"/>
      <c r="AH1" s="145"/>
      <c r="AI1" s="145"/>
      <c r="AJ1" s="145"/>
      <c r="AK1" s="145"/>
      <c r="AL1" s="145"/>
      <c r="AM1" s="145"/>
      <c r="AN1" s="132" t="s">
        <v>8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3" t="s">
        <v>9</v>
      </c>
      <c r="AY1" s="133"/>
      <c r="AZ1" s="133"/>
      <c r="BA1" s="133"/>
      <c r="BB1" s="133"/>
      <c r="BC1" s="133"/>
      <c r="BD1" s="133"/>
      <c r="BE1" s="133"/>
      <c r="BF1" s="133"/>
      <c r="BG1" s="133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5"/>
      <c r="C2" s="137"/>
      <c r="D2" s="140"/>
      <c r="E2" s="137"/>
      <c r="F2" s="143"/>
      <c r="G2" s="13" t="s">
        <v>4</v>
      </c>
      <c r="H2" s="13" t="s">
        <v>4</v>
      </c>
      <c r="I2" s="85" t="s">
        <v>4</v>
      </c>
      <c r="J2" s="13" t="s">
        <v>4</v>
      </c>
      <c r="K2" s="2" t="s">
        <v>5</v>
      </c>
      <c r="L2" s="2" t="s">
        <v>6</v>
      </c>
      <c r="M2" s="64" t="s">
        <v>5</v>
      </c>
      <c r="N2" s="64" t="s">
        <v>6</v>
      </c>
      <c r="O2" s="2" t="s">
        <v>5</v>
      </c>
      <c r="P2" s="2" t="s">
        <v>6</v>
      </c>
      <c r="Q2" s="2" t="s">
        <v>5</v>
      </c>
      <c r="R2" s="2" t="s">
        <v>6</v>
      </c>
      <c r="S2" s="2" t="s">
        <v>4</v>
      </c>
      <c r="T2" s="94" t="s">
        <v>5</v>
      </c>
      <c r="U2" s="72" t="s">
        <v>6</v>
      </c>
      <c r="V2" s="16"/>
      <c r="W2" s="14" t="s">
        <v>10</v>
      </c>
      <c r="X2" s="13" t="s">
        <v>10</v>
      </c>
      <c r="Y2" s="18" t="s">
        <v>10</v>
      </c>
      <c r="Z2" s="62" t="s">
        <v>10</v>
      </c>
      <c r="AA2" s="11"/>
      <c r="AB2" s="16"/>
      <c r="AC2" s="16"/>
      <c r="AD2" s="107" t="s">
        <v>41</v>
      </c>
      <c r="AE2" s="107" t="s">
        <v>168</v>
      </c>
      <c r="AF2" s="107" t="s">
        <v>168</v>
      </c>
      <c r="AG2" s="107" t="s">
        <v>130</v>
      </c>
      <c r="AH2" s="107" t="s">
        <v>27</v>
      </c>
      <c r="AI2" s="107" t="s">
        <v>14</v>
      </c>
      <c r="AJ2" s="107" t="s">
        <v>15</v>
      </c>
      <c r="AK2" s="107" t="s">
        <v>34</v>
      </c>
      <c r="AL2" s="107" t="s">
        <v>172</v>
      </c>
      <c r="AM2" s="107" t="s">
        <v>10</v>
      </c>
      <c r="AN2" s="101" t="s">
        <v>17</v>
      </c>
      <c r="AO2" s="101" t="s">
        <v>17</v>
      </c>
      <c r="AP2" s="101" t="s">
        <v>16</v>
      </c>
      <c r="AQ2" s="101" t="s">
        <v>24</v>
      </c>
      <c r="AR2" s="101" t="s">
        <v>169</v>
      </c>
      <c r="AS2" s="101" t="s">
        <v>14</v>
      </c>
      <c r="AT2" s="101" t="s">
        <v>15</v>
      </c>
      <c r="AU2" s="101" t="s">
        <v>34</v>
      </c>
      <c r="AV2" s="101" t="s">
        <v>172</v>
      </c>
      <c r="AW2" s="101" t="s">
        <v>10</v>
      </c>
      <c r="AX2" s="113" t="s">
        <v>17</v>
      </c>
      <c r="AY2" s="113" t="s">
        <v>17</v>
      </c>
      <c r="AZ2" s="113" t="s">
        <v>16</v>
      </c>
      <c r="BA2" s="113" t="s">
        <v>24</v>
      </c>
      <c r="BB2" s="113" t="s">
        <v>169</v>
      </c>
      <c r="BC2" s="113" t="s">
        <v>14</v>
      </c>
      <c r="BD2" s="113" t="s">
        <v>15</v>
      </c>
      <c r="BE2" s="113" t="s">
        <v>34</v>
      </c>
      <c r="BF2" s="113" t="s">
        <v>172</v>
      </c>
      <c r="BG2" s="113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30" customFormat="1" ht="13.5" thickBot="1">
      <c r="A3" s="76"/>
      <c r="B3" s="136"/>
      <c r="C3" s="138"/>
      <c r="D3" s="141"/>
      <c r="E3" s="138"/>
      <c r="F3" s="144"/>
      <c r="G3" s="66">
        <v>42091</v>
      </c>
      <c r="H3" s="77">
        <v>42112</v>
      </c>
      <c r="I3" s="77">
        <v>42113</v>
      </c>
      <c r="J3" s="77">
        <v>42119</v>
      </c>
      <c r="K3" s="77">
        <v>42175</v>
      </c>
      <c r="L3" s="77">
        <v>42176</v>
      </c>
      <c r="M3" s="77">
        <v>42175</v>
      </c>
      <c r="N3" s="77">
        <v>42176</v>
      </c>
      <c r="O3" s="77">
        <v>42182</v>
      </c>
      <c r="P3" s="77">
        <v>42183</v>
      </c>
      <c r="Q3" s="77">
        <v>42231</v>
      </c>
      <c r="R3" s="77">
        <v>42232</v>
      </c>
      <c r="S3" s="77">
        <v>42238</v>
      </c>
      <c r="T3" s="95">
        <v>42259</v>
      </c>
      <c r="U3" s="78">
        <v>42260</v>
      </c>
      <c r="V3" s="36"/>
      <c r="W3" s="86"/>
      <c r="X3" s="37"/>
      <c r="Y3" s="87"/>
      <c r="Z3" s="62"/>
      <c r="AA3" s="32"/>
      <c r="AB3" s="36"/>
      <c r="AC3" s="36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02"/>
      <c r="AO3" s="102"/>
      <c r="AP3" s="102"/>
      <c r="AQ3" s="102"/>
      <c r="AR3" s="102"/>
      <c r="AS3" s="102"/>
      <c r="AT3" s="102"/>
      <c r="AU3" s="102"/>
      <c r="AV3" s="102"/>
      <c r="AW3" s="103"/>
      <c r="AX3" s="114"/>
      <c r="AY3" s="114"/>
      <c r="AZ3" s="114"/>
      <c r="BA3" s="114"/>
      <c r="BB3" s="114"/>
      <c r="BC3" s="114"/>
      <c r="BD3" s="114"/>
      <c r="BE3" s="114"/>
      <c r="BF3" s="114"/>
      <c r="BG3" s="115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81" ht="67.5">
      <c r="A4" s="19">
        <v>1</v>
      </c>
      <c r="B4" s="91" t="s">
        <v>42</v>
      </c>
      <c r="C4" s="38" t="s">
        <v>113</v>
      </c>
      <c r="D4" s="60">
        <v>109</v>
      </c>
      <c r="E4" s="39" t="s">
        <v>119</v>
      </c>
      <c r="F4" s="82" t="s">
        <v>120</v>
      </c>
      <c r="G4" s="79">
        <v>400</v>
      </c>
      <c r="H4" s="29">
        <v>400</v>
      </c>
      <c r="I4" s="20">
        <v>400</v>
      </c>
      <c r="J4" s="20">
        <v>400</v>
      </c>
      <c r="K4" s="20">
        <v>300</v>
      </c>
      <c r="L4" s="20">
        <v>200</v>
      </c>
      <c r="M4" s="20">
        <v>300</v>
      </c>
      <c r="N4" s="20">
        <v>200</v>
      </c>
      <c r="O4" s="20">
        <v>264</v>
      </c>
      <c r="P4" s="20">
        <v>200</v>
      </c>
      <c r="Q4" s="20">
        <v>264</v>
      </c>
      <c r="R4" s="20">
        <v>200</v>
      </c>
      <c r="S4" s="20">
        <v>400</v>
      </c>
      <c r="T4" s="73"/>
      <c r="U4" s="23"/>
      <c r="W4" s="41">
        <f aca="true" t="shared" si="0" ref="W4:W15">AM4</f>
        <v>1600</v>
      </c>
      <c r="X4" s="42">
        <f aca="true" t="shared" si="1" ref="X4:X15">AW4</f>
        <v>1128</v>
      </c>
      <c r="Y4" s="67">
        <f aca="true" t="shared" si="2" ref="Y4:Y15">BG4</f>
        <v>800</v>
      </c>
      <c r="Z4" s="69">
        <f aca="true" t="shared" si="3" ref="Z4:Z15">SUM(W4:Y4)</f>
        <v>3528</v>
      </c>
      <c r="AD4" s="110">
        <f aca="true" t="shared" si="4" ref="AD4:AD15">G4</f>
        <v>400</v>
      </c>
      <c r="AE4" s="110">
        <f aca="true" t="shared" si="5" ref="AE4:AE15">H4</f>
        <v>400</v>
      </c>
      <c r="AF4" s="110">
        <f aca="true" t="shared" si="6" ref="AF4:AF15">I4</f>
        <v>400</v>
      </c>
      <c r="AG4" s="110">
        <f aca="true" t="shared" si="7" ref="AG4:AG15">J4</f>
        <v>400</v>
      </c>
      <c r="AH4" s="110">
        <f aca="true" t="shared" si="8" ref="AH4:AH15">S4</f>
        <v>400</v>
      </c>
      <c r="AI4" s="111">
        <f aca="true" t="shared" si="9" ref="AI4:AI15">LARGE(AD4:AH4,1)</f>
        <v>400</v>
      </c>
      <c r="AJ4" s="111">
        <f aca="true" t="shared" si="10" ref="AJ4:AJ15">LARGE(AD4:AH4,2)</f>
        <v>400</v>
      </c>
      <c r="AK4" s="111">
        <f aca="true" t="shared" si="11" ref="AK4:AK15">LARGE(AD4:AH4,3)</f>
        <v>400</v>
      </c>
      <c r="AL4" s="111">
        <f aca="true" t="shared" si="12" ref="AL4:AL15">LARGE(AD4:AH4,4)</f>
        <v>400</v>
      </c>
      <c r="AM4" s="112">
        <f aca="true" t="shared" si="13" ref="AM4:AM15">SUM(AI4:AL4)</f>
        <v>1600</v>
      </c>
      <c r="AN4" s="104">
        <f aca="true" t="shared" si="14" ref="AN4:AN15">K4</f>
        <v>300</v>
      </c>
      <c r="AO4" s="104">
        <f aca="true" t="shared" si="15" ref="AO4:AO15">M4</f>
        <v>300</v>
      </c>
      <c r="AP4" s="104">
        <f aca="true" t="shared" si="16" ref="AP4:AP15">O4</f>
        <v>264</v>
      </c>
      <c r="AQ4" s="104">
        <f aca="true" t="shared" si="17" ref="AQ4:AQ15">Q4</f>
        <v>264</v>
      </c>
      <c r="AR4" s="104">
        <f aca="true" t="shared" si="18" ref="AR4:AR15">T4</f>
        <v>0</v>
      </c>
      <c r="AS4" s="105">
        <f aca="true" t="shared" si="19" ref="AS4:AS15">LARGE(AN4:AR4,1)</f>
        <v>300</v>
      </c>
      <c r="AT4" s="105">
        <f aca="true" t="shared" si="20" ref="AT4:AT15">LARGE(AN4:AR4,2)</f>
        <v>300</v>
      </c>
      <c r="AU4" s="105">
        <f aca="true" t="shared" si="21" ref="AU4:AU15">LARGE(AN4:AR4,3)</f>
        <v>264</v>
      </c>
      <c r="AV4" s="105">
        <f aca="true" t="shared" si="22" ref="AV4:AV15">LARGE(AN4:AR4,4)</f>
        <v>264</v>
      </c>
      <c r="AW4" s="106">
        <f aca="true" t="shared" si="23" ref="AW4:AW15">SUM(AS4:AV4)</f>
        <v>1128</v>
      </c>
      <c r="AX4" s="116">
        <f aca="true" t="shared" si="24" ref="AX4:AX15">L4</f>
        <v>200</v>
      </c>
      <c r="AY4" s="116">
        <f aca="true" t="shared" si="25" ref="AY4:AY15">N4</f>
        <v>200</v>
      </c>
      <c r="AZ4" s="116">
        <f aca="true" t="shared" si="26" ref="AZ4:AZ15">P4</f>
        <v>200</v>
      </c>
      <c r="BA4" s="116">
        <f aca="true" t="shared" si="27" ref="BA4:BA15">R4</f>
        <v>200</v>
      </c>
      <c r="BB4" s="116">
        <f aca="true" t="shared" si="28" ref="BB4:BB15">U4</f>
        <v>0</v>
      </c>
      <c r="BC4" s="117">
        <f aca="true" t="shared" si="29" ref="BC4:BC15">LARGE(AX4:BB4,1)</f>
        <v>200</v>
      </c>
      <c r="BD4" s="117">
        <f aca="true" t="shared" si="30" ref="BD4:BD15">LARGE(AX4:BB4,2)</f>
        <v>200</v>
      </c>
      <c r="BE4" s="117">
        <f aca="true" t="shared" si="31" ref="BE4:BE15">LARGE(AX4:BB4,3)</f>
        <v>200</v>
      </c>
      <c r="BF4" s="117">
        <f aca="true" t="shared" si="32" ref="BF4:BF15">LARGE(AX4:BB4,4)</f>
        <v>200</v>
      </c>
      <c r="BG4" s="118">
        <f aca="true" t="shared" si="33" ref="BG4:BG15">SUM(BC4:BF4)</f>
        <v>800</v>
      </c>
      <c r="CC4" s="44">
        <f aca="true" t="shared" si="34" ref="CC4:CC15">Z4</f>
        <v>3528</v>
      </c>
    </row>
    <row r="5" spans="1:81" ht="56.25">
      <c r="A5" s="15">
        <v>2</v>
      </c>
      <c r="B5" s="120" t="s">
        <v>11</v>
      </c>
      <c r="C5" s="45" t="s">
        <v>38</v>
      </c>
      <c r="D5" s="49">
        <v>113</v>
      </c>
      <c r="E5" s="46" t="s">
        <v>229</v>
      </c>
      <c r="F5" s="83" t="s">
        <v>230</v>
      </c>
      <c r="G5" s="80">
        <v>316</v>
      </c>
      <c r="H5" s="10">
        <v>352</v>
      </c>
      <c r="I5" s="6">
        <v>352</v>
      </c>
      <c r="J5" s="6">
        <v>352</v>
      </c>
      <c r="K5" s="6">
        <v>264</v>
      </c>
      <c r="L5" s="6">
        <v>176</v>
      </c>
      <c r="M5" s="6">
        <v>237</v>
      </c>
      <c r="N5" s="6">
        <v>176</v>
      </c>
      <c r="O5" s="6">
        <v>300</v>
      </c>
      <c r="P5" s="6">
        <v>176</v>
      </c>
      <c r="Q5" s="6">
        <v>237</v>
      </c>
      <c r="R5" s="6">
        <v>158</v>
      </c>
      <c r="S5" s="6"/>
      <c r="T5" s="74">
        <v>264</v>
      </c>
      <c r="U5" s="12">
        <v>144</v>
      </c>
      <c r="W5" s="47">
        <f t="shared" si="0"/>
        <v>1372</v>
      </c>
      <c r="X5" s="48">
        <f t="shared" si="1"/>
        <v>1065</v>
      </c>
      <c r="Y5" s="68">
        <f t="shared" si="2"/>
        <v>686</v>
      </c>
      <c r="Z5" s="70">
        <f t="shared" si="3"/>
        <v>3123</v>
      </c>
      <c r="AD5" s="110">
        <f t="shared" si="4"/>
        <v>316</v>
      </c>
      <c r="AE5" s="110">
        <f t="shared" si="5"/>
        <v>352</v>
      </c>
      <c r="AF5" s="110">
        <f t="shared" si="6"/>
        <v>352</v>
      </c>
      <c r="AG5" s="110">
        <f t="shared" si="7"/>
        <v>352</v>
      </c>
      <c r="AH5" s="110">
        <f t="shared" si="8"/>
        <v>0</v>
      </c>
      <c r="AI5" s="111">
        <f t="shared" si="9"/>
        <v>352</v>
      </c>
      <c r="AJ5" s="111">
        <f t="shared" si="10"/>
        <v>352</v>
      </c>
      <c r="AK5" s="111">
        <f t="shared" si="11"/>
        <v>352</v>
      </c>
      <c r="AL5" s="111">
        <f t="shared" si="12"/>
        <v>316</v>
      </c>
      <c r="AM5" s="112">
        <f t="shared" si="13"/>
        <v>1372</v>
      </c>
      <c r="AN5" s="104">
        <f t="shared" si="14"/>
        <v>264</v>
      </c>
      <c r="AO5" s="104">
        <f t="shared" si="15"/>
        <v>237</v>
      </c>
      <c r="AP5" s="104">
        <f t="shared" si="16"/>
        <v>300</v>
      </c>
      <c r="AQ5" s="104">
        <f t="shared" si="17"/>
        <v>237</v>
      </c>
      <c r="AR5" s="104">
        <f t="shared" si="18"/>
        <v>264</v>
      </c>
      <c r="AS5" s="105">
        <f t="shared" si="19"/>
        <v>300</v>
      </c>
      <c r="AT5" s="105">
        <f t="shared" si="20"/>
        <v>264</v>
      </c>
      <c r="AU5" s="105">
        <f t="shared" si="21"/>
        <v>264</v>
      </c>
      <c r="AV5" s="105">
        <f t="shared" si="22"/>
        <v>237</v>
      </c>
      <c r="AW5" s="106">
        <f t="shared" si="23"/>
        <v>1065</v>
      </c>
      <c r="AX5" s="116">
        <f t="shared" si="24"/>
        <v>176</v>
      </c>
      <c r="AY5" s="116">
        <f t="shared" si="25"/>
        <v>176</v>
      </c>
      <c r="AZ5" s="116">
        <f t="shared" si="26"/>
        <v>176</v>
      </c>
      <c r="BA5" s="116">
        <f t="shared" si="27"/>
        <v>158</v>
      </c>
      <c r="BB5" s="116">
        <f t="shared" si="28"/>
        <v>144</v>
      </c>
      <c r="BC5" s="117">
        <f t="shared" si="29"/>
        <v>176</v>
      </c>
      <c r="BD5" s="117">
        <f t="shared" si="30"/>
        <v>176</v>
      </c>
      <c r="BE5" s="117">
        <f t="shared" si="31"/>
        <v>176</v>
      </c>
      <c r="BF5" s="117">
        <f t="shared" si="32"/>
        <v>158</v>
      </c>
      <c r="BG5" s="118">
        <f t="shared" si="33"/>
        <v>686</v>
      </c>
      <c r="CC5" s="44">
        <f t="shared" si="34"/>
        <v>3123</v>
      </c>
    </row>
    <row r="6" spans="1:81" ht="45">
      <c r="A6" s="15">
        <v>3</v>
      </c>
      <c r="B6" s="17" t="s">
        <v>12</v>
      </c>
      <c r="C6" s="45" t="s">
        <v>39</v>
      </c>
      <c r="D6" s="49" t="s">
        <v>40</v>
      </c>
      <c r="E6" s="46" t="s">
        <v>115</v>
      </c>
      <c r="F6" s="83" t="s">
        <v>116</v>
      </c>
      <c r="G6" s="80">
        <v>352</v>
      </c>
      <c r="H6" s="10">
        <v>288</v>
      </c>
      <c r="I6" s="6">
        <v>288</v>
      </c>
      <c r="J6" s="6">
        <v>316</v>
      </c>
      <c r="K6" s="6">
        <v>189</v>
      </c>
      <c r="L6" s="6">
        <v>144</v>
      </c>
      <c r="M6" s="6">
        <v>207</v>
      </c>
      <c r="N6" s="6">
        <v>138</v>
      </c>
      <c r="O6" s="6">
        <v>207</v>
      </c>
      <c r="P6" s="6">
        <v>144</v>
      </c>
      <c r="Q6" s="6"/>
      <c r="R6" s="6"/>
      <c r="S6" s="6">
        <v>316</v>
      </c>
      <c r="T6" s="74">
        <v>207</v>
      </c>
      <c r="U6" s="12">
        <v>132</v>
      </c>
      <c r="W6" s="47">
        <f t="shared" si="0"/>
        <v>1272</v>
      </c>
      <c r="X6" s="48">
        <f t="shared" si="1"/>
        <v>810</v>
      </c>
      <c r="Y6" s="68">
        <f t="shared" si="2"/>
        <v>558</v>
      </c>
      <c r="Z6" s="70">
        <f t="shared" si="3"/>
        <v>2640</v>
      </c>
      <c r="AD6" s="110">
        <f t="shared" si="4"/>
        <v>352</v>
      </c>
      <c r="AE6" s="110">
        <f t="shared" si="5"/>
        <v>288</v>
      </c>
      <c r="AF6" s="110">
        <f t="shared" si="6"/>
        <v>288</v>
      </c>
      <c r="AG6" s="110">
        <f t="shared" si="7"/>
        <v>316</v>
      </c>
      <c r="AH6" s="110">
        <f t="shared" si="8"/>
        <v>316</v>
      </c>
      <c r="AI6" s="111">
        <f t="shared" si="9"/>
        <v>352</v>
      </c>
      <c r="AJ6" s="111">
        <f t="shared" si="10"/>
        <v>316</v>
      </c>
      <c r="AK6" s="111">
        <f t="shared" si="11"/>
        <v>316</v>
      </c>
      <c r="AL6" s="111">
        <f t="shared" si="12"/>
        <v>288</v>
      </c>
      <c r="AM6" s="112">
        <f t="shared" si="13"/>
        <v>1272</v>
      </c>
      <c r="AN6" s="104">
        <f t="shared" si="14"/>
        <v>189</v>
      </c>
      <c r="AO6" s="104">
        <f t="shared" si="15"/>
        <v>207</v>
      </c>
      <c r="AP6" s="104">
        <f t="shared" si="16"/>
        <v>207</v>
      </c>
      <c r="AQ6" s="104">
        <f t="shared" si="17"/>
        <v>0</v>
      </c>
      <c r="AR6" s="104">
        <f t="shared" si="18"/>
        <v>207</v>
      </c>
      <c r="AS6" s="105">
        <f t="shared" si="19"/>
        <v>207</v>
      </c>
      <c r="AT6" s="105">
        <f t="shared" si="20"/>
        <v>207</v>
      </c>
      <c r="AU6" s="105">
        <f t="shared" si="21"/>
        <v>207</v>
      </c>
      <c r="AV6" s="105">
        <f t="shared" si="22"/>
        <v>189</v>
      </c>
      <c r="AW6" s="106">
        <f t="shared" si="23"/>
        <v>810</v>
      </c>
      <c r="AX6" s="116">
        <f t="shared" si="24"/>
        <v>144</v>
      </c>
      <c r="AY6" s="116">
        <f t="shared" si="25"/>
        <v>138</v>
      </c>
      <c r="AZ6" s="116">
        <f t="shared" si="26"/>
        <v>144</v>
      </c>
      <c r="BA6" s="116">
        <f t="shared" si="27"/>
        <v>0</v>
      </c>
      <c r="BB6" s="116">
        <f t="shared" si="28"/>
        <v>132</v>
      </c>
      <c r="BC6" s="117">
        <f t="shared" si="29"/>
        <v>144</v>
      </c>
      <c r="BD6" s="117">
        <f t="shared" si="30"/>
        <v>144</v>
      </c>
      <c r="BE6" s="117">
        <f t="shared" si="31"/>
        <v>138</v>
      </c>
      <c r="BF6" s="117">
        <f t="shared" si="32"/>
        <v>132</v>
      </c>
      <c r="BG6" s="118">
        <f t="shared" si="33"/>
        <v>558</v>
      </c>
      <c r="CC6" s="44">
        <f t="shared" si="34"/>
        <v>2640</v>
      </c>
    </row>
    <row r="7" spans="1:81" ht="45">
      <c r="A7" s="15">
        <v>4</v>
      </c>
      <c r="B7" s="17" t="s">
        <v>12</v>
      </c>
      <c r="C7" s="45" t="s">
        <v>118</v>
      </c>
      <c r="D7" s="49">
        <v>129</v>
      </c>
      <c r="E7" s="46" t="s">
        <v>53</v>
      </c>
      <c r="F7" s="83" t="s">
        <v>54</v>
      </c>
      <c r="G7" s="80"/>
      <c r="H7" s="10">
        <v>264</v>
      </c>
      <c r="I7" s="6">
        <v>276</v>
      </c>
      <c r="J7" s="6">
        <v>264</v>
      </c>
      <c r="K7" s="6">
        <v>216</v>
      </c>
      <c r="L7" s="6">
        <v>126</v>
      </c>
      <c r="M7" s="6">
        <v>216</v>
      </c>
      <c r="N7" s="6">
        <v>158</v>
      </c>
      <c r="O7" s="6">
        <v>198</v>
      </c>
      <c r="P7" s="6">
        <v>132</v>
      </c>
      <c r="Q7" s="6">
        <v>207</v>
      </c>
      <c r="R7" s="6">
        <v>138</v>
      </c>
      <c r="S7" s="6">
        <v>276</v>
      </c>
      <c r="T7" s="74">
        <v>237</v>
      </c>
      <c r="U7" s="12">
        <v>138</v>
      </c>
      <c r="W7" s="47">
        <f t="shared" si="0"/>
        <v>1080</v>
      </c>
      <c r="X7" s="48">
        <f t="shared" si="1"/>
        <v>876</v>
      </c>
      <c r="Y7" s="68">
        <f t="shared" si="2"/>
        <v>566</v>
      </c>
      <c r="Z7" s="70">
        <f t="shared" si="3"/>
        <v>2522</v>
      </c>
      <c r="AD7" s="110">
        <f t="shared" si="4"/>
        <v>0</v>
      </c>
      <c r="AE7" s="110">
        <f t="shared" si="5"/>
        <v>264</v>
      </c>
      <c r="AF7" s="110">
        <f t="shared" si="6"/>
        <v>276</v>
      </c>
      <c r="AG7" s="110">
        <f t="shared" si="7"/>
        <v>264</v>
      </c>
      <c r="AH7" s="110">
        <f t="shared" si="8"/>
        <v>276</v>
      </c>
      <c r="AI7" s="111">
        <f t="shared" si="9"/>
        <v>276</v>
      </c>
      <c r="AJ7" s="111">
        <f t="shared" si="10"/>
        <v>276</v>
      </c>
      <c r="AK7" s="111">
        <f t="shared" si="11"/>
        <v>264</v>
      </c>
      <c r="AL7" s="111">
        <f t="shared" si="12"/>
        <v>264</v>
      </c>
      <c r="AM7" s="112">
        <f t="shared" si="13"/>
        <v>1080</v>
      </c>
      <c r="AN7" s="104">
        <f t="shared" si="14"/>
        <v>216</v>
      </c>
      <c r="AO7" s="104">
        <f t="shared" si="15"/>
        <v>216</v>
      </c>
      <c r="AP7" s="104">
        <f t="shared" si="16"/>
        <v>198</v>
      </c>
      <c r="AQ7" s="104">
        <f t="shared" si="17"/>
        <v>207</v>
      </c>
      <c r="AR7" s="104">
        <f t="shared" si="18"/>
        <v>237</v>
      </c>
      <c r="AS7" s="105">
        <f t="shared" si="19"/>
        <v>237</v>
      </c>
      <c r="AT7" s="105">
        <f t="shared" si="20"/>
        <v>216</v>
      </c>
      <c r="AU7" s="105">
        <f t="shared" si="21"/>
        <v>216</v>
      </c>
      <c r="AV7" s="105">
        <f t="shared" si="22"/>
        <v>207</v>
      </c>
      <c r="AW7" s="106">
        <f t="shared" si="23"/>
        <v>876</v>
      </c>
      <c r="AX7" s="116">
        <f t="shared" si="24"/>
        <v>126</v>
      </c>
      <c r="AY7" s="116">
        <f t="shared" si="25"/>
        <v>158</v>
      </c>
      <c r="AZ7" s="116">
        <f t="shared" si="26"/>
        <v>132</v>
      </c>
      <c r="BA7" s="116">
        <f t="shared" si="27"/>
        <v>138</v>
      </c>
      <c r="BB7" s="116">
        <f t="shared" si="28"/>
        <v>138</v>
      </c>
      <c r="BC7" s="117">
        <f t="shared" si="29"/>
        <v>158</v>
      </c>
      <c r="BD7" s="117">
        <f t="shared" si="30"/>
        <v>138</v>
      </c>
      <c r="BE7" s="117">
        <f t="shared" si="31"/>
        <v>138</v>
      </c>
      <c r="BF7" s="117">
        <f t="shared" si="32"/>
        <v>132</v>
      </c>
      <c r="BG7" s="118">
        <f t="shared" si="33"/>
        <v>566</v>
      </c>
      <c r="CC7" s="44">
        <f t="shared" si="34"/>
        <v>2522</v>
      </c>
    </row>
    <row r="8" spans="1:81" ht="67.5">
      <c r="A8" s="15">
        <v>5</v>
      </c>
      <c r="B8" s="121" t="s">
        <v>42</v>
      </c>
      <c r="C8" s="45" t="s">
        <v>55</v>
      </c>
      <c r="D8" s="49" t="s">
        <v>117</v>
      </c>
      <c r="E8" s="46" t="s">
        <v>231</v>
      </c>
      <c r="F8" s="83" t="s">
        <v>232</v>
      </c>
      <c r="G8" s="80">
        <v>288</v>
      </c>
      <c r="H8" s="10">
        <v>276</v>
      </c>
      <c r="I8" s="6">
        <v>264</v>
      </c>
      <c r="J8" s="6">
        <v>276</v>
      </c>
      <c r="K8" s="6">
        <v>198</v>
      </c>
      <c r="L8" s="6">
        <v>132</v>
      </c>
      <c r="M8" s="6">
        <v>189</v>
      </c>
      <c r="N8" s="6">
        <v>126</v>
      </c>
      <c r="O8" s="6">
        <v>216</v>
      </c>
      <c r="P8" s="6">
        <v>126</v>
      </c>
      <c r="Q8" s="6">
        <v>198</v>
      </c>
      <c r="R8" s="6">
        <v>126</v>
      </c>
      <c r="S8" s="6">
        <v>288</v>
      </c>
      <c r="T8" s="74">
        <v>198</v>
      </c>
      <c r="U8" s="12">
        <v>126</v>
      </c>
      <c r="W8" s="47">
        <f t="shared" si="0"/>
        <v>1128</v>
      </c>
      <c r="X8" s="48">
        <f t="shared" si="1"/>
        <v>810</v>
      </c>
      <c r="Y8" s="68">
        <f t="shared" si="2"/>
        <v>510</v>
      </c>
      <c r="Z8" s="70">
        <f t="shared" si="3"/>
        <v>2448</v>
      </c>
      <c r="AD8" s="110">
        <f t="shared" si="4"/>
        <v>288</v>
      </c>
      <c r="AE8" s="110">
        <f t="shared" si="5"/>
        <v>276</v>
      </c>
      <c r="AF8" s="110">
        <f t="shared" si="6"/>
        <v>264</v>
      </c>
      <c r="AG8" s="110">
        <f t="shared" si="7"/>
        <v>276</v>
      </c>
      <c r="AH8" s="110">
        <f t="shared" si="8"/>
        <v>288</v>
      </c>
      <c r="AI8" s="111">
        <f t="shared" si="9"/>
        <v>288</v>
      </c>
      <c r="AJ8" s="111">
        <f t="shared" si="10"/>
        <v>288</v>
      </c>
      <c r="AK8" s="111">
        <f t="shared" si="11"/>
        <v>276</v>
      </c>
      <c r="AL8" s="111">
        <f t="shared" si="12"/>
        <v>276</v>
      </c>
      <c r="AM8" s="112">
        <f t="shared" si="13"/>
        <v>1128</v>
      </c>
      <c r="AN8" s="104">
        <f t="shared" si="14"/>
        <v>198</v>
      </c>
      <c r="AO8" s="104">
        <f t="shared" si="15"/>
        <v>189</v>
      </c>
      <c r="AP8" s="104">
        <f t="shared" si="16"/>
        <v>216</v>
      </c>
      <c r="AQ8" s="104">
        <f t="shared" si="17"/>
        <v>198</v>
      </c>
      <c r="AR8" s="104">
        <f t="shared" si="18"/>
        <v>198</v>
      </c>
      <c r="AS8" s="105">
        <f t="shared" si="19"/>
        <v>216</v>
      </c>
      <c r="AT8" s="105">
        <f t="shared" si="20"/>
        <v>198</v>
      </c>
      <c r="AU8" s="105">
        <f t="shared" si="21"/>
        <v>198</v>
      </c>
      <c r="AV8" s="105">
        <f t="shared" si="22"/>
        <v>198</v>
      </c>
      <c r="AW8" s="106">
        <f t="shared" si="23"/>
        <v>810</v>
      </c>
      <c r="AX8" s="116">
        <f t="shared" si="24"/>
        <v>132</v>
      </c>
      <c r="AY8" s="116">
        <f t="shared" si="25"/>
        <v>126</v>
      </c>
      <c r="AZ8" s="116">
        <f t="shared" si="26"/>
        <v>126</v>
      </c>
      <c r="BA8" s="116">
        <f t="shared" si="27"/>
        <v>126</v>
      </c>
      <c r="BB8" s="116">
        <f t="shared" si="28"/>
        <v>126</v>
      </c>
      <c r="BC8" s="117">
        <f t="shared" si="29"/>
        <v>132</v>
      </c>
      <c r="BD8" s="117">
        <f t="shared" si="30"/>
        <v>126</v>
      </c>
      <c r="BE8" s="117">
        <f t="shared" si="31"/>
        <v>126</v>
      </c>
      <c r="BF8" s="117">
        <f t="shared" si="32"/>
        <v>126</v>
      </c>
      <c r="BG8" s="118">
        <f t="shared" si="33"/>
        <v>510</v>
      </c>
      <c r="CC8" s="44">
        <f t="shared" si="34"/>
        <v>2448</v>
      </c>
    </row>
    <row r="9" spans="1:81" ht="67.5">
      <c r="A9" s="15">
        <v>6</v>
      </c>
      <c r="B9" s="121" t="s">
        <v>42</v>
      </c>
      <c r="C9" s="45" t="s">
        <v>114</v>
      </c>
      <c r="D9" s="49" t="s">
        <v>32</v>
      </c>
      <c r="E9" s="46" t="s">
        <v>197</v>
      </c>
      <c r="F9" s="83" t="s">
        <v>198</v>
      </c>
      <c r="G9" s="80"/>
      <c r="H9" s="10">
        <v>316</v>
      </c>
      <c r="I9" s="6">
        <v>316</v>
      </c>
      <c r="J9" s="6">
        <v>288</v>
      </c>
      <c r="K9" s="6">
        <v>207</v>
      </c>
      <c r="L9" s="6">
        <v>138</v>
      </c>
      <c r="M9" s="6">
        <v>198</v>
      </c>
      <c r="N9" s="6">
        <v>132</v>
      </c>
      <c r="O9" s="6">
        <v>189</v>
      </c>
      <c r="P9" s="6">
        <v>138</v>
      </c>
      <c r="Q9" s="6">
        <v>216</v>
      </c>
      <c r="R9" s="6">
        <v>144</v>
      </c>
      <c r="S9" s="6"/>
      <c r="T9" s="74">
        <v>216</v>
      </c>
      <c r="U9" s="12">
        <v>176</v>
      </c>
      <c r="W9" s="47">
        <f t="shared" si="0"/>
        <v>920</v>
      </c>
      <c r="X9" s="48">
        <f t="shared" si="1"/>
        <v>837</v>
      </c>
      <c r="Y9" s="68">
        <f t="shared" si="2"/>
        <v>596</v>
      </c>
      <c r="Z9" s="70">
        <f t="shared" si="3"/>
        <v>2353</v>
      </c>
      <c r="AD9" s="110">
        <f t="shared" si="4"/>
        <v>0</v>
      </c>
      <c r="AE9" s="110">
        <f t="shared" si="5"/>
        <v>316</v>
      </c>
      <c r="AF9" s="110">
        <f t="shared" si="6"/>
        <v>316</v>
      </c>
      <c r="AG9" s="110">
        <f t="shared" si="7"/>
        <v>288</v>
      </c>
      <c r="AH9" s="110">
        <f t="shared" si="8"/>
        <v>0</v>
      </c>
      <c r="AI9" s="111">
        <f t="shared" si="9"/>
        <v>316</v>
      </c>
      <c r="AJ9" s="111">
        <f t="shared" si="10"/>
        <v>316</v>
      </c>
      <c r="AK9" s="111">
        <f t="shared" si="11"/>
        <v>288</v>
      </c>
      <c r="AL9" s="111">
        <f t="shared" si="12"/>
        <v>0</v>
      </c>
      <c r="AM9" s="112">
        <f t="shared" si="13"/>
        <v>920</v>
      </c>
      <c r="AN9" s="104">
        <f t="shared" si="14"/>
        <v>207</v>
      </c>
      <c r="AO9" s="104">
        <f t="shared" si="15"/>
        <v>198</v>
      </c>
      <c r="AP9" s="104">
        <f t="shared" si="16"/>
        <v>189</v>
      </c>
      <c r="AQ9" s="104">
        <f t="shared" si="17"/>
        <v>216</v>
      </c>
      <c r="AR9" s="104">
        <f t="shared" si="18"/>
        <v>216</v>
      </c>
      <c r="AS9" s="105">
        <f t="shared" si="19"/>
        <v>216</v>
      </c>
      <c r="AT9" s="105">
        <f t="shared" si="20"/>
        <v>216</v>
      </c>
      <c r="AU9" s="105">
        <f t="shared" si="21"/>
        <v>207</v>
      </c>
      <c r="AV9" s="105">
        <f t="shared" si="22"/>
        <v>198</v>
      </c>
      <c r="AW9" s="106">
        <f t="shared" si="23"/>
        <v>837</v>
      </c>
      <c r="AX9" s="116">
        <f t="shared" si="24"/>
        <v>138</v>
      </c>
      <c r="AY9" s="116">
        <f t="shared" si="25"/>
        <v>132</v>
      </c>
      <c r="AZ9" s="116">
        <f t="shared" si="26"/>
        <v>138</v>
      </c>
      <c r="BA9" s="116">
        <f t="shared" si="27"/>
        <v>144</v>
      </c>
      <c r="BB9" s="116">
        <f t="shared" si="28"/>
        <v>176</v>
      </c>
      <c r="BC9" s="117">
        <f t="shared" si="29"/>
        <v>176</v>
      </c>
      <c r="BD9" s="117">
        <f t="shared" si="30"/>
        <v>144</v>
      </c>
      <c r="BE9" s="117">
        <f t="shared" si="31"/>
        <v>138</v>
      </c>
      <c r="BF9" s="117">
        <f t="shared" si="32"/>
        <v>138</v>
      </c>
      <c r="BG9" s="118">
        <f t="shared" si="33"/>
        <v>596</v>
      </c>
      <c r="CC9" s="44">
        <f t="shared" si="34"/>
        <v>2353</v>
      </c>
    </row>
    <row r="10" spans="1:81" ht="45">
      <c r="A10" s="15">
        <v>7</v>
      </c>
      <c r="B10" s="17" t="s">
        <v>12</v>
      </c>
      <c r="C10" s="45" t="s">
        <v>196</v>
      </c>
      <c r="D10" s="49">
        <v>142</v>
      </c>
      <c r="E10" s="46" t="s">
        <v>181</v>
      </c>
      <c r="F10" s="83" t="s">
        <v>182</v>
      </c>
      <c r="G10" s="80"/>
      <c r="H10" s="10"/>
      <c r="I10" s="6"/>
      <c r="J10" s="6"/>
      <c r="K10" s="6">
        <v>237</v>
      </c>
      <c r="L10" s="6">
        <v>158</v>
      </c>
      <c r="M10" s="6">
        <v>264</v>
      </c>
      <c r="N10" s="6">
        <v>144</v>
      </c>
      <c r="O10" s="6">
        <v>237</v>
      </c>
      <c r="P10" s="6">
        <v>158</v>
      </c>
      <c r="Q10" s="6">
        <v>300</v>
      </c>
      <c r="R10" s="6">
        <v>176</v>
      </c>
      <c r="S10" s="6">
        <v>352</v>
      </c>
      <c r="T10" s="74">
        <v>300</v>
      </c>
      <c r="U10" s="12">
        <v>200</v>
      </c>
      <c r="W10" s="47">
        <f t="shared" si="0"/>
        <v>352</v>
      </c>
      <c r="X10" s="48">
        <f t="shared" si="1"/>
        <v>1101</v>
      </c>
      <c r="Y10" s="68">
        <f t="shared" si="2"/>
        <v>692</v>
      </c>
      <c r="Z10" s="70">
        <f t="shared" si="3"/>
        <v>2145</v>
      </c>
      <c r="AD10" s="110">
        <f t="shared" si="4"/>
        <v>0</v>
      </c>
      <c r="AE10" s="110">
        <f t="shared" si="5"/>
        <v>0</v>
      </c>
      <c r="AF10" s="110">
        <f t="shared" si="6"/>
        <v>0</v>
      </c>
      <c r="AG10" s="110">
        <f t="shared" si="7"/>
        <v>0</v>
      </c>
      <c r="AH10" s="110">
        <f t="shared" si="8"/>
        <v>352</v>
      </c>
      <c r="AI10" s="111">
        <f t="shared" si="9"/>
        <v>352</v>
      </c>
      <c r="AJ10" s="111">
        <f t="shared" si="10"/>
        <v>0</v>
      </c>
      <c r="AK10" s="111">
        <f t="shared" si="11"/>
        <v>0</v>
      </c>
      <c r="AL10" s="111">
        <f t="shared" si="12"/>
        <v>0</v>
      </c>
      <c r="AM10" s="112">
        <f t="shared" si="13"/>
        <v>352</v>
      </c>
      <c r="AN10" s="104">
        <f t="shared" si="14"/>
        <v>237</v>
      </c>
      <c r="AO10" s="104">
        <f t="shared" si="15"/>
        <v>264</v>
      </c>
      <c r="AP10" s="104">
        <f t="shared" si="16"/>
        <v>237</v>
      </c>
      <c r="AQ10" s="104">
        <f t="shared" si="17"/>
        <v>300</v>
      </c>
      <c r="AR10" s="104">
        <f t="shared" si="18"/>
        <v>300</v>
      </c>
      <c r="AS10" s="105">
        <f t="shared" si="19"/>
        <v>300</v>
      </c>
      <c r="AT10" s="105">
        <f t="shared" si="20"/>
        <v>300</v>
      </c>
      <c r="AU10" s="105">
        <f t="shared" si="21"/>
        <v>264</v>
      </c>
      <c r="AV10" s="105">
        <f t="shared" si="22"/>
        <v>237</v>
      </c>
      <c r="AW10" s="106">
        <f t="shared" si="23"/>
        <v>1101</v>
      </c>
      <c r="AX10" s="116">
        <f t="shared" si="24"/>
        <v>158</v>
      </c>
      <c r="AY10" s="116">
        <f t="shared" si="25"/>
        <v>144</v>
      </c>
      <c r="AZ10" s="116">
        <f t="shared" si="26"/>
        <v>158</v>
      </c>
      <c r="BA10" s="116">
        <f t="shared" si="27"/>
        <v>176</v>
      </c>
      <c r="BB10" s="116">
        <f t="shared" si="28"/>
        <v>200</v>
      </c>
      <c r="BC10" s="117">
        <f t="shared" si="29"/>
        <v>200</v>
      </c>
      <c r="BD10" s="117">
        <f t="shared" si="30"/>
        <v>176</v>
      </c>
      <c r="BE10" s="117">
        <f t="shared" si="31"/>
        <v>158</v>
      </c>
      <c r="BF10" s="117">
        <f t="shared" si="32"/>
        <v>158</v>
      </c>
      <c r="BG10" s="118">
        <f t="shared" si="33"/>
        <v>692</v>
      </c>
      <c r="CC10" s="44">
        <f t="shared" si="34"/>
        <v>2145</v>
      </c>
    </row>
    <row r="11" spans="1:81" ht="56.25">
      <c r="A11" s="15">
        <v>8</v>
      </c>
      <c r="B11" s="120" t="s">
        <v>11</v>
      </c>
      <c r="C11" s="45" t="s">
        <v>121</v>
      </c>
      <c r="D11" s="49">
        <v>147</v>
      </c>
      <c r="E11" s="46" t="s">
        <v>228</v>
      </c>
      <c r="F11" s="83" t="s">
        <v>122</v>
      </c>
      <c r="G11" s="80">
        <v>276</v>
      </c>
      <c r="H11" s="10"/>
      <c r="I11" s="6"/>
      <c r="J11" s="6">
        <v>240</v>
      </c>
      <c r="K11" s="6"/>
      <c r="L11" s="6"/>
      <c r="M11" s="6"/>
      <c r="N11" s="6"/>
      <c r="O11" s="6"/>
      <c r="P11" s="6"/>
      <c r="Q11" s="6"/>
      <c r="R11" s="6">
        <v>120</v>
      </c>
      <c r="S11" s="6"/>
      <c r="T11" s="74"/>
      <c r="U11" s="12"/>
      <c r="W11" s="47">
        <f t="shared" si="0"/>
        <v>516</v>
      </c>
      <c r="X11" s="48">
        <f t="shared" si="1"/>
        <v>0</v>
      </c>
      <c r="Y11" s="68">
        <f t="shared" si="2"/>
        <v>120</v>
      </c>
      <c r="Z11" s="70">
        <f t="shared" si="3"/>
        <v>636</v>
      </c>
      <c r="AD11" s="110">
        <f t="shared" si="4"/>
        <v>276</v>
      </c>
      <c r="AE11" s="110">
        <f t="shared" si="5"/>
        <v>0</v>
      </c>
      <c r="AF11" s="110">
        <f t="shared" si="6"/>
        <v>0</v>
      </c>
      <c r="AG11" s="110">
        <f t="shared" si="7"/>
        <v>240</v>
      </c>
      <c r="AH11" s="110">
        <f t="shared" si="8"/>
        <v>0</v>
      </c>
      <c r="AI11" s="111">
        <f t="shared" si="9"/>
        <v>276</v>
      </c>
      <c r="AJ11" s="111">
        <f t="shared" si="10"/>
        <v>240</v>
      </c>
      <c r="AK11" s="111">
        <f t="shared" si="11"/>
        <v>0</v>
      </c>
      <c r="AL11" s="111">
        <f t="shared" si="12"/>
        <v>0</v>
      </c>
      <c r="AM11" s="112">
        <f t="shared" si="13"/>
        <v>516</v>
      </c>
      <c r="AN11" s="104">
        <f t="shared" si="14"/>
        <v>0</v>
      </c>
      <c r="AO11" s="104">
        <f t="shared" si="15"/>
        <v>0</v>
      </c>
      <c r="AP11" s="104">
        <f t="shared" si="16"/>
        <v>0</v>
      </c>
      <c r="AQ11" s="104">
        <f t="shared" si="17"/>
        <v>0</v>
      </c>
      <c r="AR11" s="104">
        <f t="shared" si="18"/>
        <v>0</v>
      </c>
      <c r="AS11" s="105">
        <f t="shared" si="19"/>
        <v>0</v>
      </c>
      <c r="AT11" s="105">
        <f t="shared" si="20"/>
        <v>0</v>
      </c>
      <c r="AU11" s="105">
        <f t="shared" si="21"/>
        <v>0</v>
      </c>
      <c r="AV11" s="105">
        <f t="shared" si="22"/>
        <v>0</v>
      </c>
      <c r="AW11" s="106">
        <f t="shared" si="23"/>
        <v>0</v>
      </c>
      <c r="AX11" s="116">
        <f t="shared" si="24"/>
        <v>0</v>
      </c>
      <c r="AY11" s="116">
        <f t="shared" si="25"/>
        <v>0</v>
      </c>
      <c r="AZ11" s="116">
        <f t="shared" si="26"/>
        <v>0</v>
      </c>
      <c r="BA11" s="116">
        <f t="shared" si="27"/>
        <v>120</v>
      </c>
      <c r="BB11" s="116">
        <f t="shared" si="28"/>
        <v>0</v>
      </c>
      <c r="BC11" s="117">
        <f t="shared" si="29"/>
        <v>120</v>
      </c>
      <c r="BD11" s="117">
        <f t="shared" si="30"/>
        <v>0</v>
      </c>
      <c r="BE11" s="117">
        <f t="shared" si="31"/>
        <v>0</v>
      </c>
      <c r="BF11" s="117">
        <f t="shared" si="32"/>
        <v>0</v>
      </c>
      <c r="BG11" s="118">
        <f t="shared" si="33"/>
        <v>120</v>
      </c>
      <c r="CC11" s="44">
        <f t="shared" si="34"/>
        <v>636</v>
      </c>
    </row>
    <row r="12" spans="1:81" ht="45">
      <c r="A12" s="15">
        <v>9</v>
      </c>
      <c r="B12" s="17" t="s">
        <v>12</v>
      </c>
      <c r="C12" s="45" t="s">
        <v>233</v>
      </c>
      <c r="D12" s="49">
        <v>111</v>
      </c>
      <c r="E12" s="46" t="s">
        <v>234</v>
      </c>
      <c r="F12" s="83" t="s">
        <v>235</v>
      </c>
      <c r="G12" s="80"/>
      <c r="H12" s="10"/>
      <c r="I12" s="6"/>
      <c r="J12" s="6"/>
      <c r="K12" s="6"/>
      <c r="L12" s="6"/>
      <c r="M12" s="6"/>
      <c r="N12" s="6"/>
      <c r="O12" s="6"/>
      <c r="P12" s="6"/>
      <c r="Q12" s="6">
        <v>180</v>
      </c>
      <c r="R12" s="6">
        <v>132</v>
      </c>
      <c r="S12" s="6"/>
      <c r="T12" s="74"/>
      <c r="U12" s="12"/>
      <c r="W12" s="47">
        <f t="shared" si="0"/>
        <v>0</v>
      </c>
      <c r="X12" s="48">
        <f t="shared" si="1"/>
        <v>180</v>
      </c>
      <c r="Y12" s="68">
        <f t="shared" si="2"/>
        <v>132</v>
      </c>
      <c r="Z12" s="70">
        <f t="shared" si="3"/>
        <v>312</v>
      </c>
      <c r="AD12" s="110">
        <f t="shared" si="4"/>
        <v>0</v>
      </c>
      <c r="AE12" s="110">
        <f t="shared" si="5"/>
        <v>0</v>
      </c>
      <c r="AF12" s="110">
        <f t="shared" si="6"/>
        <v>0</v>
      </c>
      <c r="AG12" s="110">
        <f t="shared" si="7"/>
        <v>0</v>
      </c>
      <c r="AH12" s="110">
        <f t="shared" si="8"/>
        <v>0</v>
      </c>
      <c r="AI12" s="111">
        <f t="shared" si="9"/>
        <v>0</v>
      </c>
      <c r="AJ12" s="111">
        <f t="shared" si="10"/>
        <v>0</v>
      </c>
      <c r="AK12" s="111">
        <f t="shared" si="11"/>
        <v>0</v>
      </c>
      <c r="AL12" s="111">
        <f t="shared" si="12"/>
        <v>0</v>
      </c>
      <c r="AM12" s="112">
        <f t="shared" si="13"/>
        <v>0</v>
      </c>
      <c r="AN12" s="104">
        <f t="shared" si="14"/>
        <v>0</v>
      </c>
      <c r="AO12" s="104">
        <f t="shared" si="15"/>
        <v>0</v>
      </c>
      <c r="AP12" s="104">
        <f t="shared" si="16"/>
        <v>0</v>
      </c>
      <c r="AQ12" s="104">
        <f t="shared" si="17"/>
        <v>180</v>
      </c>
      <c r="AR12" s="104">
        <f t="shared" si="18"/>
        <v>0</v>
      </c>
      <c r="AS12" s="105">
        <f t="shared" si="19"/>
        <v>180</v>
      </c>
      <c r="AT12" s="105">
        <f t="shared" si="20"/>
        <v>0</v>
      </c>
      <c r="AU12" s="105">
        <f t="shared" si="21"/>
        <v>0</v>
      </c>
      <c r="AV12" s="105">
        <f t="shared" si="22"/>
        <v>0</v>
      </c>
      <c r="AW12" s="106">
        <f t="shared" si="23"/>
        <v>180</v>
      </c>
      <c r="AX12" s="116">
        <f t="shared" si="24"/>
        <v>0</v>
      </c>
      <c r="AY12" s="116">
        <f t="shared" si="25"/>
        <v>0</v>
      </c>
      <c r="AZ12" s="116">
        <f t="shared" si="26"/>
        <v>0</v>
      </c>
      <c r="BA12" s="116">
        <f t="shared" si="27"/>
        <v>132</v>
      </c>
      <c r="BB12" s="116">
        <f t="shared" si="28"/>
        <v>0</v>
      </c>
      <c r="BC12" s="117">
        <f t="shared" si="29"/>
        <v>132</v>
      </c>
      <c r="BD12" s="117">
        <f t="shared" si="30"/>
        <v>0</v>
      </c>
      <c r="BE12" s="117">
        <f t="shared" si="31"/>
        <v>0</v>
      </c>
      <c r="BF12" s="117">
        <f t="shared" si="32"/>
        <v>0</v>
      </c>
      <c r="BG12" s="118">
        <f t="shared" si="33"/>
        <v>132</v>
      </c>
      <c r="CC12" s="44">
        <f t="shared" si="34"/>
        <v>312</v>
      </c>
    </row>
    <row r="13" spans="1:81" ht="45">
      <c r="A13" s="15">
        <v>10</v>
      </c>
      <c r="B13" s="17" t="s">
        <v>12</v>
      </c>
      <c r="C13" s="45" t="s">
        <v>138</v>
      </c>
      <c r="D13" s="49">
        <v>147</v>
      </c>
      <c r="E13" s="46" t="s">
        <v>139</v>
      </c>
      <c r="F13" s="83" t="s">
        <v>140</v>
      </c>
      <c r="G13" s="80"/>
      <c r="H13" s="10"/>
      <c r="I13" s="6"/>
      <c r="J13" s="6">
        <v>252</v>
      </c>
      <c r="K13" s="6"/>
      <c r="L13" s="6"/>
      <c r="M13" s="6"/>
      <c r="N13" s="6"/>
      <c r="O13" s="6"/>
      <c r="P13" s="6"/>
      <c r="Q13" s="6"/>
      <c r="R13" s="6"/>
      <c r="S13" s="6"/>
      <c r="T13" s="74"/>
      <c r="U13" s="12"/>
      <c r="W13" s="47">
        <f t="shared" si="0"/>
        <v>252</v>
      </c>
      <c r="X13" s="48">
        <f t="shared" si="1"/>
        <v>0</v>
      </c>
      <c r="Y13" s="68">
        <f t="shared" si="2"/>
        <v>0</v>
      </c>
      <c r="Z13" s="70">
        <f t="shared" si="3"/>
        <v>252</v>
      </c>
      <c r="AD13" s="110">
        <f t="shared" si="4"/>
        <v>0</v>
      </c>
      <c r="AE13" s="110">
        <f t="shared" si="5"/>
        <v>0</v>
      </c>
      <c r="AF13" s="110">
        <f t="shared" si="6"/>
        <v>0</v>
      </c>
      <c r="AG13" s="110">
        <f t="shared" si="7"/>
        <v>252</v>
      </c>
      <c r="AH13" s="110">
        <f t="shared" si="8"/>
        <v>0</v>
      </c>
      <c r="AI13" s="111">
        <f t="shared" si="9"/>
        <v>252</v>
      </c>
      <c r="AJ13" s="111">
        <f t="shared" si="10"/>
        <v>0</v>
      </c>
      <c r="AK13" s="111">
        <f t="shared" si="11"/>
        <v>0</v>
      </c>
      <c r="AL13" s="111">
        <f t="shared" si="12"/>
        <v>0</v>
      </c>
      <c r="AM13" s="112">
        <f t="shared" si="13"/>
        <v>252</v>
      </c>
      <c r="AN13" s="104">
        <f t="shared" si="14"/>
        <v>0</v>
      </c>
      <c r="AO13" s="104">
        <f t="shared" si="15"/>
        <v>0</v>
      </c>
      <c r="AP13" s="104">
        <f t="shared" si="16"/>
        <v>0</v>
      </c>
      <c r="AQ13" s="104">
        <f t="shared" si="17"/>
        <v>0</v>
      </c>
      <c r="AR13" s="104">
        <f t="shared" si="18"/>
        <v>0</v>
      </c>
      <c r="AS13" s="105">
        <f t="shared" si="19"/>
        <v>0</v>
      </c>
      <c r="AT13" s="105">
        <f t="shared" si="20"/>
        <v>0</v>
      </c>
      <c r="AU13" s="105">
        <f t="shared" si="21"/>
        <v>0</v>
      </c>
      <c r="AV13" s="105">
        <f t="shared" si="22"/>
        <v>0</v>
      </c>
      <c r="AW13" s="106">
        <f t="shared" si="23"/>
        <v>0</v>
      </c>
      <c r="AX13" s="116">
        <f t="shared" si="24"/>
        <v>0</v>
      </c>
      <c r="AY13" s="116">
        <f t="shared" si="25"/>
        <v>0</v>
      </c>
      <c r="AZ13" s="116">
        <f t="shared" si="26"/>
        <v>0</v>
      </c>
      <c r="BA13" s="116">
        <f t="shared" si="27"/>
        <v>0</v>
      </c>
      <c r="BB13" s="116">
        <f t="shared" si="28"/>
        <v>0</v>
      </c>
      <c r="BC13" s="117">
        <f t="shared" si="29"/>
        <v>0</v>
      </c>
      <c r="BD13" s="117">
        <f t="shared" si="30"/>
        <v>0</v>
      </c>
      <c r="BE13" s="117">
        <f t="shared" si="31"/>
        <v>0</v>
      </c>
      <c r="BF13" s="117">
        <f t="shared" si="32"/>
        <v>0</v>
      </c>
      <c r="BG13" s="118">
        <f t="shared" si="33"/>
        <v>0</v>
      </c>
      <c r="CC13" s="44">
        <f t="shared" si="34"/>
        <v>252</v>
      </c>
    </row>
    <row r="14" spans="1:81" ht="45">
      <c r="A14" s="15">
        <v>11</v>
      </c>
      <c r="B14" s="17" t="s">
        <v>12</v>
      </c>
      <c r="C14" s="45" t="s">
        <v>43</v>
      </c>
      <c r="D14" s="49">
        <v>210</v>
      </c>
      <c r="E14" s="46" t="s">
        <v>44</v>
      </c>
      <c r="F14" s="83" t="s">
        <v>45</v>
      </c>
      <c r="G14" s="80"/>
      <c r="H14" s="10"/>
      <c r="I14" s="6"/>
      <c r="J14" s="6"/>
      <c r="K14" s="6"/>
      <c r="L14" s="6"/>
      <c r="M14" s="6"/>
      <c r="N14" s="6"/>
      <c r="O14" s="6"/>
      <c r="P14" s="6"/>
      <c r="Q14" s="6">
        <v>189</v>
      </c>
      <c r="R14" s="6"/>
      <c r="S14" s="6"/>
      <c r="T14" s="74"/>
      <c r="U14" s="12"/>
      <c r="W14" s="47">
        <f t="shared" si="0"/>
        <v>0</v>
      </c>
      <c r="X14" s="48">
        <f t="shared" si="1"/>
        <v>189</v>
      </c>
      <c r="Y14" s="68">
        <f t="shared" si="2"/>
        <v>0</v>
      </c>
      <c r="Z14" s="70">
        <f t="shared" si="3"/>
        <v>189</v>
      </c>
      <c r="AD14" s="110">
        <f t="shared" si="4"/>
        <v>0</v>
      </c>
      <c r="AE14" s="110">
        <f t="shared" si="5"/>
        <v>0</v>
      </c>
      <c r="AF14" s="110">
        <f t="shared" si="6"/>
        <v>0</v>
      </c>
      <c r="AG14" s="110">
        <f t="shared" si="7"/>
        <v>0</v>
      </c>
      <c r="AH14" s="110">
        <f t="shared" si="8"/>
        <v>0</v>
      </c>
      <c r="AI14" s="111">
        <f t="shared" si="9"/>
        <v>0</v>
      </c>
      <c r="AJ14" s="111">
        <f t="shared" si="10"/>
        <v>0</v>
      </c>
      <c r="AK14" s="111">
        <f t="shared" si="11"/>
        <v>0</v>
      </c>
      <c r="AL14" s="111">
        <f t="shared" si="12"/>
        <v>0</v>
      </c>
      <c r="AM14" s="112">
        <f t="shared" si="13"/>
        <v>0</v>
      </c>
      <c r="AN14" s="104">
        <f t="shared" si="14"/>
        <v>0</v>
      </c>
      <c r="AO14" s="104">
        <f t="shared" si="15"/>
        <v>0</v>
      </c>
      <c r="AP14" s="104">
        <f t="shared" si="16"/>
        <v>0</v>
      </c>
      <c r="AQ14" s="104">
        <f t="shared" si="17"/>
        <v>189</v>
      </c>
      <c r="AR14" s="104">
        <f t="shared" si="18"/>
        <v>0</v>
      </c>
      <c r="AS14" s="105">
        <f t="shared" si="19"/>
        <v>189</v>
      </c>
      <c r="AT14" s="105">
        <f t="shared" si="20"/>
        <v>0</v>
      </c>
      <c r="AU14" s="105">
        <f t="shared" si="21"/>
        <v>0</v>
      </c>
      <c r="AV14" s="105">
        <f t="shared" si="22"/>
        <v>0</v>
      </c>
      <c r="AW14" s="106">
        <f t="shared" si="23"/>
        <v>189</v>
      </c>
      <c r="AX14" s="116">
        <f t="shared" si="24"/>
        <v>0</v>
      </c>
      <c r="AY14" s="116">
        <f t="shared" si="25"/>
        <v>0</v>
      </c>
      <c r="AZ14" s="116">
        <f t="shared" si="26"/>
        <v>0</v>
      </c>
      <c r="BA14" s="116">
        <f t="shared" si="27"/>
        <v>0</v>
      </c>
      <c r="BB14" s="116">
        <f t="shared" si="28"/>
        <v>0</v>
      </c>
      <c r="BC14" s="117">
        <f t="shared" si="29"/>
        <v>0</v>
      </c>
      <c r="BD14" s="117">
        <f t="shared" si="30"/>
        <v>0</v>
      </c>
      <c r="BE14" s="117">
        <f t="shared" si="31"/>
        <v>0</v>
      </c>
      <c r="BF14" s="117">
        <f t="shared" si="32"/>
        <v>0</v>
      </c>
      <c r="BG14" s="118">
        <f t="shared" si="33"/>
        <v>0</v>
      </c>
      <c r="CC14" s="44">
        <f t="shared" si="34"/>
        <v>189</v>
      </c>
    </row>
    <row r="15" spans="1:81" ht="45.75" thickBot="1">
      <c r="A15" s="21">
        <v>12</v>
      </c>
      <c r="B15" s="24" t="s">
        <v>12</v>
      </c>
      <c r="C15" s="50" t="s">
        <v>303</v>
      </c>
      <c r="D15" s="51">
        <v>155</v>
      </c>
      <c r="E15" s="52" t="s">
        <v>305</v>
      </c>
      <c r="F15" s="84" t="s">
        <v>304</v>
      </c>
      <c r="G15" s="81"/>
      <c r="H15" s="9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99"/>
      <c r="U15" s="25">
        <v>158</v>
      </c>
      <c r="W15" s="53">
        <f t="shared" si="0"/>
        <v>0</v>
      </c>
      <c r="X15" s="54">
        <f t="shared" si="1"/>
        <v>0</v>
      </c>
      <c r="Y15" s="97">
        <f t="shared" si="2"/>
        <v>158</v>
      </c>
      <c r="Z15" s="96">
        <f t="shared" si="3"/>
        <v>158</v>
      </c>
      <c r="AD15" s="110">
        <f t="shared" si="4"/>
        <v>0</v>
      </c>
      <c r="AE15" s="110">
        <f t="shared" si="5"/>
        <v>0</v>
      </c>
      <c r="AF15" s="110">
        <f t="shared" si="6"/>
        <v>0</v>
      </c>
      <c r="AG15" s="110">
        <f t="shared" si="7"/>
        <v>0</v>
      </c>
      <c r="AH15" s="110">
        <f t="shared" si="8"/>
        <v>0</v>
      </c>
      <c r="AI15" s="111">
        <f t="shared" si="9"/>
        <v>0</v>
      </c>
      <c r="AJ15" s="111">
        <f t="shared" si="10"/>
        <v>0</v>
      </c>
      <c r="AK15" s="111">
        <f t="shared" si="11"/>
        <v>0</v>
      </c>
      <c r="AL15" s="111">
        <f t="shared" si="12"/>
        <v>0</v>
      </c>
      <c r="AM15" s="112">
        <f t="shared" si="13"/>
        <v>0</v>
      </c>
      <c r="AN15" s="104">
        <f t="shared" si="14"/>
        <v>0</v>
      </c>
      <c r="AO15" s="104">
        <f t="shared" si="15"/>
        <v>0</v>
      </c>
      <c r="AP15" s="104">
        <f t="shared" si="16"/>
        <v>0</v>
      </c>
      <c r="AQ15" s="104">
        <f t="shared" si="17"/>
        <v>0</v>
      </c>
      <c r="AR15" s="104">
        <f t="shared" si="18"/>
        <v>0</v>
      </c>
      <c r="AS15" s="105">
        <f t="shared" si="19"/>
        <v>0</v>
      </c>
      <c r="AT15" s="105">
        <f t="shared" si="20"/>
        <v>0</v>
      </c>
      <c r="AU15" s="105">
        <f t="shared" si="21"/>
        <v>0</v>
      </c>
      <c r="AV15" s="105">
        <f t="shared" si="22"/>
        <v>0</v>
      </c>
      <c r="AW15" s="106">
        <f t="shared" si="23"/>
        <v>0</v>
      </c>
      <c r="AX15" s="116">
        <f t="shared" si="24"/>
        <v>0</v>
      </c>
      <c r="AY15" s="116">
        <f t="shared" si="25"/>
        <v>0</v>
      </c>
      <c r="AZ15" s="116">
        <f t="shared" si="26"/>
        <v>0</v>
      </c>
      <c r="BA15" s="116">
        <f t="shared" si="27"/>
        <v>0</v>
      </c>
      <c r="BB15" s="116">
        <f t="shared" si="28"/>
        <v>158</v>
      </c>
      <c r="BC15" s="117">
        <f t="shared" si="29"/>
        <v>158</v>
      </c>
      <c r="BD15" s="117">
        <f t="shared" si="30"/>
        <v>0</v>
      </c>
      <c r="BE15" s="117">
        <f t="shared" si="31"/>
        <v>0</v>
      </c>
      <c r="BF15" s="117">
        <f t="shared" si="32"/>
        <v>0</v>
      </c>
      <c r="BG15" s="118">
        <f t="shared" si="33"/>
        <v>158</v>
      </c>
      <c r="CC15" s="44">
        <f t="shared" si="34"/>
        <v>158</v>
      </c>
    </row>
  </sheetData>
  <sheetProtection/>
  <mergeCells count="8">
    <mergeCell ref="AX1:BG1"/>
    <mergeCell ref="B1:B3"/>
    <mergeCell ref="C1:C3"/>
    <mergeCell ref="D1:D3"/>
    <mergeCell ref="E1:E3"/>
    <mergeCell ref="F1:F3"/>
    <mergeCell ref="AD1:AM1"/>
    <mergeCell ref="AN1:AW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56" r:id="rId2"/>
  <headerFooter>
    <oddHeader>&amp;L
&amp;C&amp;"-,Tučné"&amp;28ČESKÝ POHÁR 2015 - R4 VETERÁNI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55" customWidth="1"/>
    <col min="4" max="4" width="5.57421875" style="56" customWidth="1"/>
    <col min="5" max="5" width="23.00390625" style="57" customWidth="1"/>
    <col min="6" max="6" width="3.8515625" style="58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2" width="9.140625" style="40" customWidth="1"/>
    <col min="23" max="23" width="7.8515625" style="9" customWidth="1"/>
    <col min="24" max="24" width="8.7109375" style="9" customWidth="1"/>
    <col min="25" max="25" width="7.7109375" style="9" customWidth="1"/>
    <col min="26" max="26" width="8.421875" style="32" bestFit="1" customWidth="1"/>
    <col min="27" max="27" width="8.7109375" style="32" customWidth="1"/>
    <col min="28" max="29" width="9.28125" style="43" customWidth="1"/>
    <col min="30" max="30" width="3.8515625" style="9" bestFit="1" customWidth="1"/>
    <col min="31" max="32" width="4.57421875" style="9" bestFit="1" customWidth="1"/>
    <col min="33" max="33" width="4.7109375" style="9" customWidth="1"/>
    <col min="34" max="35" width="3.57421875" style="9" bestFit="1" customWidth="1"/>
    <col min="36" max="36" width="3.57421875" style="9" customWidth="1"/>
    <col min="37" max="37" width="5.421875" style="59" bestFit="1" customWidth="1"/>
    <col min="38" max="39" width="4.57421875" style="9" bestFit="1" customWidth="1"/>
    <col min="40" max="40" width="4.57421875" style="9" customWidth="1"/>
    <col min="41" max="41" width="4.7109375" style="9" bestFit="1" customWidth="1"/>
    <col min="42" max="42" width="4.7109375" style="9" customWidth="1"/>
    <col min="43" max="44" width="3.57421875" style="9" bestFit="1" customWidth="1"/>
    <col min="45" max="46" width="3.57421875" style="9" customWidth="1"/>
    <col min="47" max="47" width="5.421875" style="59" bestFit="1" customWidth="1"/>
    <col min="48" max="49" width="4.57421875" style="9" bestFit="1" customWidth="1"/>
    <col min="50" max="50" width="4.57421875" style="9" customWidth="1"/>
    <col min="51" max="51" width="4.7109375" style="9" bestFit="1" customWidth="1"/>
    <col min="52" max="52" width="4.7109375" style="9" customWidth="1"/>
    <col min="53" max="54" width="3.57421875" style="9" bestFit="1" customWidth="1"/>
    <col min="55" max="56" width="3.57421875" style="9" customWidth="1"/>
    <col min="57" max="57" width="5.421875" style="59" bestFit="1" customWidth="1"/>
    <col min="58" max="80" width="9.28125" style="43" customWidth="1"/>
    <col min="81" max="81" width="11.7109375" style="43" bestFit="1" customWidth="1"/>
    <col min="82" max="91" width="9.28125" style="43" customWidth="1"/>
    <col min="92" max="151" width="9.28125" style="31" customWidth="1"/>
    <col min="152" max="16384" width="9.140625" style="31" customWidth="1"/>
  </cols>
  <sheetData>
    <row r="1" spans="1:91" s="1" customFormat="1" ht="12.75">
      <c r="A1" s="3" t="s">
        <v>0</v>
      </c>
      <c r="B1" s="134" t="s">
        <v>20</v>
      </c>
      <c r="C1" s="134" t="s">
        <v>19</v>
      </c>
      <c r="D1" s="139" t="s">
        <v>18</v>
      </c>
      <c r="E1" s="134" t="s">
        <v>1</v>
      </c>
      <c r="F1" s="142" t="s">
        <v>13</v>
      </c>
      <c r="G1" s="34" t="s">
        <v>33</v>
      </c>
      <c r="H1" s="34" t="s">
        <v>33</v>
      </c>
      <c r="I1" s="5" t="s">
        <v>130</v>
      </c>
      <c r="J1" s="5" t="s">
        <v>2</v>
      </c>
      <c r="K1" s="5" t="s">
        <v>2</v>
      </c>
      <c r="L1" s="5" t="s">
        <v>132</v>
      </c>
      <c r="M1" s="5" t="s">
        <v>132</v>
      </c>
      <c r="N1" s="5" t="s">
        <v>132</v>
      </c>
      <c r="O1" s="5" t="s">
        <v>132</v>
      </c>
      <c r="P1" s="5" t="s">
        <v>23</v>
      </c>
      <c r="Q1" s="5" t="s">
        <v>23</v>
      </c>
      <c r="R1" s="5" t="s">
        <v>27</v>
      </c>
      <c r="S1" s="93" t="s">
        <v>131</v>
      </c>
      <c r="T1" s="65" t="s">
        <v>131</v>
      </c>
      <c r="U1" s="16"/>
      <c r="V1" s="16"/>
      <c r="W1" s="33" t="s">
        <v>7</v>
      </c>
      <c r="X1" s="34" t="s">
        <v>8</v>
      </c>
      <c r="Y1" s="35" t="s">
        <v>9</v>
      </c>
      <c r="Z1" s="61"/>
      <c r="AA1" s="11"/>
      <c r="AB1" s="16"/>
      <c r="AC1" s="16"/>
      <c r="AD1" s="145" t="s">
        <v>7</v>
      </c>
      <c r="AE1" s="145"/>
      <c r="AF1" s="145"/>
      <c r="AG1" s="145"/>
      <c r="AH1" s="145"/>
      <c r="AI1" s="145"/>
      <c r="AJ1" s="145"/>
      <c r="AK1" s="145"/>
      <c r="AL1" s="132" t="s">
        <v>8</v>
      </c>
      <c r="AM1" s="132"/>
      <c r="AN1" s="132"/>
      <c r="AO1" s="132"/>
      <c r="AP1" s="132"/>
      <c r="AQ1" s="132"/>
      <c r="AR1" s="132"/>
      <c r="AS1" s="132"/>
      <c r="AT1" s="132"/>
      <c r="AU1" s="132"/>
      <c r="AV1" s="133" t="s">
        <v>9</v>
      </c>
      <c r="AW1" s="133"/>
      <c r="AX1" s="133"/>
      <c r="AY1" s="133"/>
      <c r="AZ1" s="133"/>
      <c r="BA1" s="133"/>
      <c r="BB1" s="133"/>
      <c r="BC1" s="133"/>
      <c r="BD1" s="133"/>
      <c r="BE1" s="133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5"/>
      <c r="C2" s="137"/>
      <c r="D2" s="140"/>
      <c r="E2" s="137"/>
      <c r="F2" s="143"/>
      <c r="G2" s="13" t="s">
        <v>4</v>
      </c>
      <c r="H2" s="64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64" t="s">
        <v>5</v>
      </c>
      <c r="O2" s="64" t="s">
        <v>6</v>
      </c>
      <c r="P2" s="2" t="s">
        <v>5</v>
      </c>
      <c r="Q2" s="2" t="s">
        <v>6</v>
      </c>
      <c r="R2" s="2" t="s">
        <v>4</v>
      </c>
      <c r="S2" s="94" t="s">
        <v>5</v>
      </c>
      <c r="T2" s="72" t="s">
        <v>6</v>
      </c>
      <c r="U2" s="16"/>
      <c r="V2" s="16"/>
      <c r="W2" s="14" t="s">
        <v>10</v>
      </c>
      <c r="X2" s="13" t="s">
        <v>10</v>
      </c>
      <c r="Y2" s="18" t="s">
        <v>10</v>
      </c>
      <c r="Z2" s="62" t="s">
        <v>10</v>
      </c>
      <c r="AA2" s="11"/>
      <c r="AB2" s="16"/>
      <c r="AC2" s="16"/>
      <c r="AD2" s="107" t="s">
        <v>41</v>
      </c>
      <c r="AE2" s="107" t="s">
        <v>41</v>
      </c>
      <c r="AF2" s="107" t="s">
        <v>130</v>
      </c>
      <c r="AG2" s="107" t="s">
        <v>27</v>
      </c>
      <c r="AH2" s="107" t="s">
        <v>14</v>
      </c>
      <c r="AI2" s="107" t="s">
        <v>15</v>
      </c>
      <c r="AJ2" s="107" t="s">
        <v>34</v>
      </c>
      <c r="AK2" s="107" t="s">
        <v>10</v>
      </c>
      <c r="AL2" s="101" t="s">
        <v>16</v>
      </c>
      <c r="AM2" s="101" t="s">
        <v>132</v>
      </c>
      <c r="AN2" s="101" t="s">
        <v>132</v>
      </c>
      <c r="AO2" s="101" t="s">
        <v>24</v>
      </c>
      <c r="AP2" s="101" t="s">
        <v>169</v>
      </c>
      <c r="AQ2" s="101" t="s">
        <v>14</v>
      </c>
      <c r="AR2" s="101" t="s">
        <v>15</v>
      </c>
      <c r="AS2" s="101" t="s">
        <v>34</v>
      </c>
      <c r="AT2" s="101" t="s">
        <v>172</v>
      </c>
      <c r="AU2" s="101" t="s">
        <v>10</v>
      </c>
      <c r="AV2" s="119" t="s">
        <v>16</v>
      </c>
      <c r="AW2" s="119" t="s">
        <v>132</v>
      </c>
      <c r="AX2" s="119" t="s">
        <v>132</v>
      </c>
      <c r="AY2" s="119" t="s">
        <v>24</v>
      </c>
      <c r="AZ2" s="119" t="s">
        <v>169</v>
      </c>
      <c r="BA2" s="113" t="s">
        <v>14</v>
      </c>
      <c r="BB2" s="113" t="s">
        <v>15</v>
      </c>
      <c r="BC2" s="113" t="s">
        <v>34</v>
      </c>
      <c r="BD2" s="113" t="s">
        <v>172</v>
      </c>
      <c r="BE2" s="113" t="s">
        <v>10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30" customFormat="1" ht="13.5" thickBot="1">
      <c r="A3" s="76"/>
      <c r="B3" s="136"/>
      <c r="C3" s="138"/>
      <c r="D3" s="141"/>
      <c r="E3" s="138"/>
      <c r="F3" s="144"/>
      <c r="G3" s="66">
        <v>42091</v>
      </c>
      <c r="H3" s="66">
        <v>42092</v>
      </c>
      <c r="I3" s="77">
        <v>42119</v>
      </c>
      <c r="J3" s="77">
        <v>42182</v>
      </c>
      <c r="K3" s="77">
        <v>42183</v>
      </c>
      <c r="L3" s="77">
        <v>42189</v>
      </c>
      <c r="M3" s="77">
        <v>42190</v>
      </c>
      <c r="N3" s="77">
        <v>42189</v>
      </c>
      <c r="O3" s="77">
        <v>42190</v>
      </c>
      <c r="P3" s="77">
        <v>42231</v>
      </c>
      <c r="Q3" s="77">
        <v>42232</v>
      </c>
      <c r="R3" s="77">
        <v>42238</v>
      </c>
      <c r="S3" s="95">
        <v>42259</v>
      </c>
      <c r="T3" s="78">
        <v>42260</v>
      </c>
      <c r="U3" s="36"/>
      <c r="V3" s="36"/>
      <c r="W3" s="86"/>
      <c r="X3" s="37"/>
      <c r="Y3" s="87"/>
      <c r="Z3" s="62"/>
      <c r="AA3" s="32"/>
      <c r="AB3" s="36"/>
      <c r="AC3" s="36"/>
      <c r="AD3" s="108"/>
      <c r="AE3" s="108"/>
      <c r="AF3" s="108"/>
      <c r="AG3" s="108"/>
      <c r="AH3" s="108"/>
      <c r="AI3" s="108"/>
      <c r="AJ3" s="108"/>
      <c r="AK3" s="109"/>
      <c r="AL3" s="102"/>
      <c r="AM3" s="102"/>
      <c r="AN3" s="102"/>
      <c r="AO3" s="102"/>
      <c r="AP3" s="102"/>
      <c r="AQ3" s="102"/>
      <c r="AR3" s="102"/>
      <c r="AS3" s="102"/>
      <c r="AT3" s="102"/>
      <c r="AU3" s="103"/>
      <c r="AV3" s="114"/>
      <c r="AW3" s="114"/>
      <c r="AX3" s="114"/>
      <c r="AY3" s="114"/>
      <c r="AZ3" s="114"/>
      <c r="BA3" s="114"/>
      <c r="BB3" s="114"/>
      <c r="BC3" s="114"/>
      <c r="BD3" s="114"/>
      <c r="BE3" s="115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81" ht="56.25">
      <c r="A4" s="19">
        <v>1</v>
      </c>
      <c r="B4" s="129" t="s">
        <v>11</v>
      </c>
      <c r="C4" s="38" t="s">
        <v>123</v>
      </c>
      <c r="D4" s="60">
        <v>147</v>
      </c>
      <c r="E4" s="39" t="s">
        <v>277</v>
      </c>
      <c r="F4" s="82" t="s">
        <v>278</v>
      </c>
      <c r="G4" s="79">
        <v>400</v>
      </c>
      <c r="H4" s="79">
        <v>400</v>
      </c>
      <c r="I4" s="79">
        <v>400</v>
      </c>
      <c r="J4" s="79">
        <v>300</v>
      </c>
      <c r="K4" s="79">
        <v>200</v>
      </c>
      <c r="L4" s="79">
        <v>300</v>
      </c>
      <c r="M4" s="79">
        <v>200</v>
      </c>
      <c r="N4" s="79">
        <v>300</v>
      </c>
      <c r="O4" s="79">
        <v>200</v>
      </c>
      <c r="P4" s="20">
        <v>264</v>
      </c>
      <c r="Q4" s="20">
        <v>200</v>
      </c>
      <c r="R4" s="20">
        <v>400</v>
      </c>
      <c r="S4" s="20">
        <v>300</v>
      </c>
      <c r="T4" s="23">
        <v>200</v>
      </c>
      <c r="W4" s="41">
        <f aca="true" t="shared" si="0" ref="W4:W9">AK4</f>
        <v>1200</v>
      </c>
      <c r="X4" s="42">
        <f aca="true" t="shared" si="1" ref="X4:X9">AU4</f>
        <v>1200</v>
      </c>
      <c r="Y4" s="67">
        <f aca="true" t="shared" si="2" ref="Y4:Y9">BE4</f>
        <v>800</v>
      </c>
      <c r="Z4" s="69">
        <f aca="true" t="shared" si="3" ref="Z4:Z9">SUM(W4:Y4)</f>
        <v>3200</v>
      </c>
      <c r="AD4" s="110">
        <f aca="true" t="shared" si="4" ref="AD4:AF9">G4</f>
        <v>400</v>
      </c>
      <c r="AE4" s="110">
        <f t="shared" si="4"/>
        <v>400</v>
      </c>
      <c r="AF4" s="110">
        <f t="shared" si="4"/>
        <v>400</v>
      </c>
      <c r="AG4" s="110">
        <f aca="true" t="shared" si="5" ref="AG4:AG9">R4</f>
        <v>400</v>
      </c>
      <c r="AH4" s="111">
        <f aca="true" t="shared" si="6" ref="AH4:AH9">LARGE(AD4:AG4,1)</f>
        <v>400</v>
      </c>
      <c r="AI4" s="111">
        <f aca="true" t="shared" si="7" ref="AI4:AI9">LARGE(AD4:AG4,2)</f>
        <v>400</v>
      </c>
      <c r="AJ4" s="111">
        <f aca="true" t="shared" si="8" ref="AJ4:AJ9">LARGE(AD4:AG4,3)</f>
        <v>400</v>
      </c>
      <c r="AK4" s="112">
        <f aca="true" t="shared" si="9" ref="AK4:AK9">SUM(AH4:AJ4)</f>
        <v>1200</v>
      </c>
      <c r="AL4" s="104">
        <f aca="true" t="shared" si="10" ref="AL4:AL9">J4</f>
        <v>300</v>
      </c>
      <c r="AM4" s="104">
        <f aca="true" t="shared" si="11" ref="AM4:AM9">L4</f>
        <v>300</v>
      </c>
      <c r="AN4" s="104">
        <f aca="true" t="shared" si="12" ref="AN4:AN9">N4</f>
        <v>300</v>
      </c>
      <c r="AO4" s="104">
        <f aca="true" t="shared" si="13" ref="AO4:AO9">P4</f>
        <v>264</v>
      </c>
      <c r="AP4" s="104">
        <f aca="true" t="shared" si="14" ref="AP4:AP9">S4</f>
        <v>300</v>
      </c>
      <c r="AQ4" s="105">
        <f aca="true" t="shared" si="15" ref="AQ4:AQ9">LARGE(AL4:AP4,1)</f>
        <v>300</v>
      </c>
      <c r="AR4" s="105">
        <f aca="true" t="shared" si="16" ref="AR4:AR9">LARGE(AL4:AP4,2)</f>
        <v>300</v>
      </c>
      <c r="AS4" s="105">
        <f aca="true" t="shared" si="17" ref="AS4:AS9">LARGE(AL4:AP4,3)</f>
        <v>300</v>
      </c>
      <c r="AT4" s="105">
        <f aca="true" t="shared" si="18" ref="AT4:AT9">LARGE(AL4:AP4,4)</f>
        <v>300</v>
      </c>
      <c r="AU4" s="106">
        <f aca="true" t="shared" si="19" ref="AU4:AU9">SUM(AQ4:AT4)</f>
        <v>1200</v>
      </c>
      <c r="AV4" s="116">
        <f aca="true" t="shared" si="20" ref="AV4:AV9">K4</f>
        <v>200</v>
      </c>
      <c r="AW4" s="116">
        <f aca="true" t="shared" si="21" ref="AW4:AW9">M4</f>
        <v>200</v>
      </c>
      <c r="AX4" s="116">
        <f aca="true" t="shared" si="22" ref="AX4:AX9">O4</f>
        <v>200</v>
      </c>
      <c r="AY4" s="116">
        <f aca="true" t="shared" si="23" ref="AY4:AY9">Q4</f>
        <v>200</v>
      </c>
      <c r="AZ4" s="116">
        <f aca="true" t="shared" si="24" ref="AZ4:AZ9">T4</f>
        <v>200</v>
      </c>
      <c r="BA4" s="117">
        <f aca="true" t="shared" si="25" ref="BA4:BA9">LARGE(AV4:AZ4,1)</f>
        <v>200</v>
      </c>
      <c r="BB4" s="117">
        <f aca="true" t="shared" si="26" ref="BB4:BB9">LARGE(AV4:AZ4,2)</f>
        <v>200</v>
      </c>
      <c r="BC4" s="117">
        <f aca="true" t="shared" si="27" ref="BC4:BC9">LARGE(AV4:AZ4,3)</f>
        <v>200</v>
      </c>
      <c r="BD4" s="117">
        <f aca="true" t="shared" si="28" ref="BD4:BD9">LARGE(AV4:AZ4,4)</f>
        <v>200</v>
      </c>
      <c r="BE4" s="118">
        <f aca="true" t="shared" si="29" ref="BE4:BE9">SUM(BA4:BD4)</f>
        <v>800</v>
      </c>
      <c r="CC4" s="44">
        <f aca="true" t="shared" si="30" ref="CC4:CC9">Z4</f>
        <v>3200</v>
      </c>
    </row>
    <row r="5" spans="1:81" ht="67.5">
      <c r="A5" s="15">
        <v>2</v>
      </c>
      <c r="B5" s="121" t="s">
        <v>42</v>
      </c>
      <c r="C5" s="45" t="s">
        <v>141</v>
      </c>
      <c r="D5" s="49" t="s">
        <v>281</v>
      </c>
      <c r="E5" s="46" t="s">
        <v>241</v>
      </c>
      <c r="F5" s="83" t="s">
        <v>242</v>
      </c>
      <c r="G5" s="80">
        <v>352</v>
      </c>
      <c r="H5" s="80">
        <v>352</v>
      </c>
      <c r="I5" s="80">
        <v>352</v>
      </c>
      <c r="J5" s="80">
        <v>264</v>
      </c>
      <c r="K5" s="80">
        <v>176</v>
      </c>
      <c r="L5" s="80"/>
      <c r="M5" s="80"/>
      <c r="N5" s="80"/>
      <c r="O5" s="80"/>
      <c r="P5" s="6">
        <v>300</v>
      </c>
      <c r="Q5" s="6">
        <v>144</v>
      </c>
      <c r="R5" s="6"/>
      <c r="S5" s="6">
        <v>264</v>
      </c>
      <c r="T5" s="12">
        <v>158</v>
      </c>
      <c r="W5" s="47">
        <f t="shared" si="0"/>
        <v>1056</v>
      </c>
      <c r="X5" s="48">
        <f t="shared" si="1"/>
        <v>828</v>
      </c>
      <c r="Y5" s="68">
        <f t="shared" si="2"/>
        <v>478</v>
      </c>
      <c r="Z5" s="70">
        <f t="shared" si="3"/>
        <v>2362</v>
      </c>
      <c r="AD5" s="110">
        <f t="shared" si="4"/>
        <v>352</v>
      </c>
      <c r="AE5" s="110">
        <f t="shared" si="4"/>
        <v>352</v>
      </c>
      <c r="AF5" s="110">
        <f t="shared" si="4"/>
        <v>352</v>
      </c>
      <c r="AG5" s="110">
        <f t="shared" si="5"/>
        <v>0</v>
      </c>
      <c r="AH5" s="111">
        <f t="shared" si="6"/>
        <v>352</v>
      </c>
      <c r="AI5" s="111">
        <f t="shared" si="7"/>
        <v>352</v>
      </c>
      <c r="AJ5" s="111">
        <f t="shared" si="8"/>
        <v>352</v>
      </c>
      <c r="AK5" s="112">
        <f t="shared" si="9"/>
        <v>1056</v>
      </c>
      <c r="AL5" s="104">
        <f t="shared" si="10"/>
        <v>264</v>
      </c>
      <c r="AM5" s="104">
        <f t="shared" si="11"/>
        <v>0</v>
      </c>
      <c r="AN5" s="104">
        <f t="shared" si="12"/>
        <v>0</v>
      </c>
      <c r="AO5" s="104">
        <f t="shared" si="13"/>
        <v>300</v>
      </c>
      <c r="AP5" s="104">
        <f t="shared" si="14"/>
        <v>264</v>
      </c>
      <c r="AQ5" s="105">
        <f t="shared" si="15"/>
        <v>300</v>
      </c>
      <c r="AR5" s="105">
        <f t="shared" si="16"/>
        <v>264</v>
      </c>
      <c r="AS5" s="105">
        <f t="shared" si="17"/>
        <v>264</v>
      </c>
      <c r="AT5" s="105">
        <f t="shared" si="18"/>
        <v>0</v>
      </c>
      <c r="AU5" s="106">
        <f t="shared" si="19"/>
        <v>828</v>
      </c>
      <c r="AV5" s="116">
        <f t="shared" si="20"/>
        <v>176</v>
      </c>
      <c r="AW5" s="116">
        <f t="shared" si="21"/>
        <v>0</v>
      </c>
      <c r="AX5" s="116">
        <f t="shared" si="22"/>
        <v>0</v>
      </c>
      <c r="AY5" s="116">
        <f t="shared" si="23"/>
        <v>144</v>
      </c>
      <c r="AZ5" s="116">
        <f t="shared" si="24"/>
        <v>158</v>
      </c>
      <c r="BA5" s="117">
        <f t="shared" si="25"/>
        <v>176</v>
      </c>
      <c r="BB5" s="117">
        <f t="shared" si="26"/>
        <v>158</v>
      </c>
      <c r="BC5" s="117">
        <f t="shared" si="27"/>
        <v>144</v>
      </c>
      <c r="BD5" s="117">
        <f t="shared" si="28"/>
        <v>0</v>
      </c>
      <c r="BE5" s="118">
        <f t="shared" si="29"/>
        <v>478</v>
      </c>
      <c r="CC5" s="44">
        <f t="shared" si="30"/>
        <v>2362</v>
      </c>
    </row>
    <row r="6" spans="1:81" ht="67.5">
      <c r="A6" s="15">
        <v>3</v>
      </c>
      <c r="B6" s="121" t="s">
        <v>42</v>
      </c>
      <c r="C6" s="45" t="s">
        <v>26</v>
      </c>
      <c r="D6" s="49">
        <v>123</v>
      </c>
      <c r="E6" s="46" t="s">
        <v>279</v>
      </c>
      <c r="F6" s="83" t="s">
        <v>280</v>
      </c>
      <c r="G6" s="80">
        <v>316</v>
      </c>
      <c r="H6" s="80">
        <v>288</v>
      </c>
      <c r="I6" s="80">
        <v>316</v>
      </c>
      <c r="J6" s="80">
        <v>237</v>
      </c>
      <c r="K6" s="80">
        <v>144</v>
      </c>
      <c r="L6" s="80"/>
      <c r="M6" s="80"/>
      <c r="N6" s="80"/>
      <c r="O6" s="80"/>
      <c r="P6" s="6">
        <v>216</v>
      </c>
      <c r="Q6" s="6">
        <v>176</v>
      </c>
      <c r="R6" s="6">
        <v>352</v>
      </c>
      <c r="S6" s="6">
        <v>237</v>
      </c>
      <c r="T6" s="12">
        <v>176</v>
      </c>
      <c r="W6" s="47">
        <f t="shared" si="0"/>
        <v>984</v>
      </c>
      <c r="X6" s="48">
        <f t="shared" si="1"/>
        <v>690</v>
      </c>
      <c r="Y6" s="68">
        <f t="shared" si="2"/>
        <v>496</v>
      </c>
      <c r="Z6" s="70">
        <f t="shared" si="3"/>
        <v>2170</v>
      </c>
      <c r="AD6" s="110">
        <f t="shared" si="4"/>
        <v>316</v>
      </c>
      <c r="AE6" s="110">
        <f t="shared" si="4"/>
        <v>288</v>
      </c>
      <c r="AF6" s="110">
        <f t="shared" si="4"/>
        <v>316</v>
      </c>
      <c r="AG6" s="110">
        <f t="shared" si="5"/>
        <v>352</v>
      </c>
      <c r="AH6" s="111">
        <f t="shared" si="6"/>
        <v>352</v>
      </c>
      <c r="AI6" s="111">
        <f t="shared" si="7"/>
        <v>316</v>
      </c>
      <c r="AJ6" s="111">
        <f t="shared" si="8"/>
        <v>316</v>
      </c>
      <c r="AK6" s="112">
        <f t="shared" si="9"/>
        <v>984</v>
      </c>
      <c r="AL6" s="104">
        <f t="shared" si="10"/>
        <v>237</v>
      </c>
      <c r="AM6" s="104">
        <f t="shared" si="11"/>
        <v>0</v>
      </c>
      <c r="AN6" s="104">
        <f t="shared" si="12"/>
        <v>0</v>
      </c>
      <c r="AO6" s="104">
        <f t="shared" si="13"/>
        <v>216</v>
      </c>
      <c r="AP6" s="104">
        <f t="shared" si="14"/>
        <v>237</v>
      </c>
      <c r="AQ6" s="105">
        <f t="shared" si="15"/>
        <v>237</v>
      </c>
      <c r="AR6" s="105">
        <f t="shared" si="16"/>
        <v>237</v>
      </c>
      <c r="AS6" s="105">
        <f t="shared" si="17"/>
        <v>216</v>
      </c>
      <c r="AT6" s="105">
        <f t="shared" si="18"/>
        <v>0</v>
      </c>
      <c r="AU6" s="106">
        <f t="shared" si="19"/>
        <v>690</v>
      </c>
      <c r="AV6" s="116">
        <f t="shared" si="20"/>
        <v>144</v>
      </c>
      <c r="AW6" s="116">
        <f t="shared" si="21"/>
        <v>0</v>
      </c>
      <c r="AX6" s="116">
        <f t="shared" si="22"/>
        <v>0</v>
      </c>
      <c r="AY6" s="116">
        <f t="shared" si="23"/>
        <v>176</v>
      </c>
      <c r="AZ6" s="116">
        <f t="shared" si="24"/>
        <v>176</v>
      </c>
      <c r="BA6" s="117">
        <f t="shared" si="25"/>
        <v>176</v>
      </c>
      <c r="BB6" s="117">
        <f t="shared" si="26"/>
        <v>176</v>
      </c>
      <c r="BC6" s="117">
        <f t="shared" si="27"/>
        <v>144</v>
      </c>
      <c r="BD6" s="117">
        <f t="shared" si="28"/>
        <v>0</v>
      </c>
      <c r="BE6" s="118">
        <f t="shared" si="29"/>
        <v>496</v>
      </c>
      <c r="CC6" s="44">
        <f t="shared" si="30"/>
        <v>2170</v>
      </c>
    </row>
    <row r="7" spans="1:81" ht="45">
      <c r="A7" s="15">
        <v>4</v>
      </c>
      <c r="B7" s="17" t="s">
        <v>12</v>
      </c>
      <c r="C7" s="45" t="s">
        <v>243</v>
      </c>
      <c r="D7" s="49">
        <v>222</v>
      </c>
      <c r="E7" s="46" t="s">
        <v>125</v>
      </c>
      <c r="F7" s="83" t="s">
        <v>126</v>
      </c>
      <c r="G7" s="80"/>
      <c r="H7" s="80">
        <v>316</v>
      </c>
      <c r="I7" s="80"/>
      <c r="J7" s="80">
        <v>216</v>
      </c>
      <c r="K7" s="80">
        <v>158</v>
      </c>
      <c r="L7" s="80"/>
      <c r="M7" s="80"/>
      <c r="N7" s="80"/>
      <c r="O7" s="80"/>
      <c r="P7" s="6">
        <v>237</v>
      </c>
      <c r="Q7" s="6">
        <v>158</v>
      </c>
      <c r="R7" s="6"/>
      <c r="S7" s="6"/>
      <c r="T7" s="12"/>
      <c r="W7" s="47">
        <f t="shared" si="0"/>
        <v>316</v>
      </c>
      <c r="X7" s="48">
        <f t="shared" si="1"/>
        <v>453</v>
      </c>
      <c r="Y7" s="68">
        <f t="shared" si="2"/>
        <v>316</v>
      </c>
      <c r="Z7" s="70">
        <f t="shared" si="3"/>
        <v>1085</v>
      </c>
      <c r="AD7" s="110">
        <f t="shared" si="4"/>
        <v>0</v>
      </c>
      <c r="AE7" s="110">
        <f t="shared" si="4"/>
        <v>316</v>
      </c>
      <c r="AF7" s="110">
        <f t="shared" si="4"/>
        <v>0</v>
      </c>
      <c r="AG7" s="110">
        <f t="shared" si="5"/>
        <v>0</v>
      </c>
      <c r="AH7" s="111">
        <f t="shared" si="6"/>
        <v>316</v>
      </c>
      <c r="AI7" s="111">
        <f t="shared" si="7"/>
        <v>0</v>
      </c>
      <c r="AJ7" s="111">
        <f t="shared" si="8"/>
        <v>0</v>
      </c>
      <c r="AK7" s="112">
        <f t="shared" si="9"/>
        <v>316</v>
      </c>
      <c r="AL7" s="104">
        <f t="shared" si="10"/>
        <v>216</v>
      </c>
      <c r="AM7" s="104">
        <f t="shared" si="11"/>
        <v>0</v>
      </c>
      <c r="AN7" s="104">
        <f t="shared" si="12"/>
        <v>0</v>
      </c>
      <c r="AO7" s="104">
        <f t="shared" si="13"/>
        <v>237</v>
      </c>
      <c r="AP7" s="104">
        <f t="shared" si="14"/>
        <v>0</v>
      </c>
      <c r="AQ7" s="105">
        <f t="shared" si="15"/>
        <v>237</v>
      </c>
      <c r="AR7" s="105">
        <f t="shared" si="16"/>
        <v>216</v>
      </c>
      <c r="AS7" s="105">
        <f t="shared" si="17"/>
        <v>0</v>
      </c>
      <c r="AT7" s="105">
        <f t="shared" si="18"/>
        <v>0</v>
      </c>
      <c r="AU7" s="106">
        <f t="shared" si="19"/>
        <v>453</v>
      </c>
      <c r="AV7" s="116">
        <f t="shared" si="20"/>
        <v>158</v>
      </c>
      <c r="AW7" s="116">
        <f t="shared" si="21"/>
        <v>0</v>
      </c>
      <c r="AX7" s="116">
        <f t="shared" si="22"/>
        <v>0</v>
      </c>
      <c r="AY7" s="116">
        <f t="shared" si="23"/>
        <v>158</v>
      </c>
      <c r="AZ7" s="116">
        <f t="shared" si="24"/>
        <v>0</v>
      </c>
      <c r="BA7" s="117">
        <f t="shared" si="25"/>
        <v>158</v>
      </c>
      <c r="BB7" s="117">
        <f t="shared" si="26"/>
        <v>158</v>
      </c>
      <c r="BC7" s="117">
        <f t="shared" si="27"/>
        <v>0</v>
      </c>
      <c r="BD7" s="117">
        <f t="shared" si="28"/>
        <v>0</v>
      </c>
      <c r="BE7" s="118">
        <f t="shared" si="29"/>
        <v>316</v>
      </c>
      <c r="CC7" s="44">
        <f t="shared" si="30"/>
        <v>1085</v>
      </c>
    </row>
    <row r="8" spans="1:81" ht="45">
      <c r="A8" s="15">
        <v>5</v>
      </c>
      <c r="B8" s="130" t="s">
        <v>12</v>
      </c>
      <c r="C8" s="45" t="s">
        <v>204</v>
      </c>
      <c r="D8" s="49">
        <v>223</v>
      </c>
      <c r="E8" s="46" t="s">
        <v>205</v>
      </c>
      <c r="F8" s="83" t="s">
        <v>206</v>
      </c>
      <c r="G8" s="80"/>
      <c r="H8" s="80"/>
      <c r="I8" s="80"/>
      <c r="J8" s="80">
        <v>207</v>
      </c>
      <c r="K8" s="80">
        <v>138</v>
      </c>
      <c r="L8" s="80"/>
      <c r="M8" s="80"/>
      <c r="N8" s="80"/>
      <c r="O8" s="80"/>
      <c r="P8" s="6">
        <v>207</v>
      </c>
      <c r="Q8" s="6">
        <v>138</v>
      </c>
      <c r="R8" s="6">
        <v>316</v>
      </c>
      <c r="S8" s="6"/>
      <c r="T8" s="12"/>
      <c r="W8" s="47">
        <f t="shared" si="0"/>
        <v>316</v>
      </c>
      <c r="X8" s="48">
        <f t="shared" si="1"/>
        <v>414</v>
      </c>
      <c r="Y8" s="68">
        <f t="shared" si="2"/>
        <v>276</v>
      </c>
      <c r="Z8" s="70">
        <f t="shared" si="3"/>
        <v>1006</v>
      </c>
      <c r="AD8" s="110">
        <f t="shared" si="4"/>
        <v>0</v>
      </c>
      <c r="AE8" s="110">
        <f t="shared" si="4"/>
        <v>0</v>
      </c>
      <c r="AF8" s="110">
        <f t="shared" si="4"/>
        <v>0</v>
      </c>
      <c r="AG8" s="110">
        <f t="shared" si="5"/>
        <v>316</v>
      </c>
      <c r="AH8" s="111">
        <f t="shared" si="6"/>
        <v>316</v>
      </c>
      <c r="AI8" s="111">
        <f t="shared" si="7"/>
        <v>0</v>
      </c>
      <c r="AJ8" s="111">
        <f t="shared" si="8"/>
        <v>0</v>
      </c>
      <c r="AK8" s="112">
        <f t="shared" si="9"/>
        <v>316</v>
      </c>
      <c r="AL8" s="104">
        <f t="shared" si="10"/>
        <v>207</v>
      </c>
      <c r="AM8" s="104">
        <f t="shared" si="11"/>
        <v>0</v>
      </c>
      <c r="AN8" s="104">
        <f t="shared" si="12"/>
        <v>0</v>
      </c>
      <c r="AO8" s="104">
        <f t="shared" si="13"/>
        <v>207</v>
      </c>
      <c r="AP8" s="104">
        <f t="shared" si="14"/>
        <v>0</v>
      </c>
      <c r="AQ8" s="105">
        <f t="shared" si="15"/>
        <v>207</v>
      </c>
      <c r="AR8" s="105">
        <f t="shared" si="16"/>
        <v>207</v>
      </c>
      <c r="AS8" s="105">
        <f t="shared" si="17"/>
        <v>0</v>
      </c>
      <c r="AT8" s="105">
        <f t="shared" si="18"/>
        <v>0</v>
      </c>
      <c r="AU8" s="106">
        <f t="shared" si="19"/>
        <v>414</v>
      </c>
      <c r="AV8" s="116">
        <f t="shared" si="20"/>
        <v>138</v>
      </c>
      <c r="AW8" s="116">
        <f t="shared" si="21"/>
        <v>0</v>
      </c>
      <c r="AX8" s="116">
        <f t="shared" si="22"/>
        <v>0</v>
      </c>
      <c r="AY8" s="116">
        <f t="shared" si="23"/>
        <v>138</v>
      </c>
      <c r="AZ8" s="116">
        <f t="shared" si="24"/>
        <v>0</v>
      </c>
      <c r="BA8" s="117">
        <f t="shared" si="25"/>
        <v>138</v>
      </c>
      <c r="BB8" s="117">
        <f t="shared" si="26"/>
        <v>138</v>
      </c>
      <c r="BC8" s="117">
        <f t="shared" si="27"/>
        <v>0</v>
      </c>
      <c r="BD8" s="117">
        <f t="shared" si="28"/>
        <v>0</v>
      </c>
      <c r="BE8" s="118">
        <f t="shared" si="29"/>
        <v>276</v>
      </c>
      <c r="CC8" s="44">
        <f t="shared" si="30"/>
        <v>1006</v>
      </c>
    </row>
    <row r="9" spans="1:81" ht="57" thickBot="1">
      <c r="A9" s="21">
        <v>6</v>
      </c>
      <c r="B9" s="123" t="s">
        <v>11</v>
      </c>
      <c r="C9" s="50" t="s">
        <v>124</v>
      </c>
      <c r="D9" s="51">
        <v>147</v>
      </c>
      <c r="E9" s="52" t="s">
        <v>202</v>
      </c>
      <c r="F9" s="84" t="s">
        <v>203</v>
      </c>
      <c r="G9" s="81">
        <v>288</v>
      </c>
      <c r="H9" s="81">
        <v>276</v>
      </c>
      <c r="I9" s="81"/>
      <c r="J9" s="81">
        <v>198</v>
      </c>
      <c r="K9" s="81">
        <v>132</v>
      </c>
      <c r="L9" s="81"/>
      <c r="M9" s="81"/>
      <c r="N9" s="81"/>
      <c r="O9" s="81"/>
      <c r="P9" s="22"/>
      <c r="Q9" s="22"/>
      <c r="R9" s="22"/>
      <c r="S9" s="22"/>
      <c r="T9" s="25"/>
      <c r="W9" s="53">
        <f t="shared" si="0"/>
        <v>564</v>
      </c>
      <c r="X9" s="54">
        <f t="shared" si="1"/>
        <v>198</v>
      </c>
      <c r="Y9" s="97">
        <f t="shared" si="2"/>
        <v>132</v>
      </c>
      <c r="Z9" s="96">
        <f t="shared" si="3"/>
        <v>894</v>
      </c>
      <c r="AD9" s="110">
        <f t="shared" si="4"/>
        <v>288</v>
      </c>
      <c r="AE9" s="110">
        <f t="shared" si="4"/>
        <v>276</v>
      </c>
      <c r="AF9" s="110">
        <f t="shared" si="4"/>
        <v>0</v>
      </c>
      <c r="AG9" s="110">
        <f t="shared" si="5"/>
        <v>0</v>
      </c>
      <c r="AH9" s="111">
        <f t="shared" si="6"/>
        <v>288</v>
      </c>
      <c r="AI9" s="111">
        <f t="shared" si="7"/>
        <v>276</v>
      </c>
      <c r="AJ9" s="111">
        <f t="shared" si="8"/>
        <v>0</v>
      </c>
      <c r="AK9" s="112">
        <f t="shared" si="9"/>
        <v>564</v>
      </c>
      <c r="AL9" s="104">
        <f t="shared" si="10"/>
        <v>198</v>
      </c>
      <c r="AM9" s="104">
        <f t="shared" si="11"/>
        <v>0</v>
      </c>
      <c r="AN9" s="104">
        <f t="shared" si="12"/>
        <v>0</v>
      </c>
      <c r="AO9" s="104">
        <f t="shared" si="13"/>
        <v>0</v>
      </c>
      <c r="AP9" s="104">
        <f t="shared" si="14"/>
        <v>0</v>
      </c>
      <c r="AQ9" s="105">
        <f t="shared" si="15"/>
        <v>198</v>
      </c>
      <c r="AR9" s="105">
        <f t="shared" si="16"/>
        <v>0</v>
      </c>
      <c r="AS9" s="105">
        <f t="shared" si="17"/>
        <v>0</v>
      </c>
      <c r="AT9" s="105">
        <f t="shared" si="18"/>
        <v>0</v>
      </c>
      <c r="AU9" s="106">
        <f t="shared" si="19"/>
        <v>198</v>
      </c>
      <c r="AV9" s="116">
        <f t="shared" si="20"/>
        <v>132</v>
      </c>
      <c r="AW9" s="116">
        <f t="shared" si="21"/>
        <v>0</v>
      </c>
      <c r="AX9" s="116">
        <f t="shared" si="22"/>
        <v>0</v>
      </c>
      <c r="AY9" s="116">
        <f t="shared" si="23"/>
        <v>0</v>
      </c>
      <c r="AZ9" s="116">
        <f t="shared" si="24"/>
        <v>0</v>
      </c>
      <c r="BA9" s="117">
        <f t="shared" si="25"/>
        <v>132</v>
      </c>
      <c r="BB9" s="117">
        <f t="shared" si="26"/>
        <v>0</v>
      </c>
      <c r="BC9" s="117">
        <f t="shared" si="27"/>
        <v>0</v>
      </c>
      <c r="BD9" s="117">
        <f t="shared" si="28"/>
        <v>0</v>
      </c>
      <c r="BE9" s="118">
        <f t="shared" si="29"/>
        <v>132</v>
      </c>
      <c r="CC9" s="44">
        <f t="shared" si="30"/>
        <v>894</v>
      </c>
    </row>
  </sheetData>
  <sheetProtection/>
  <mergeCells count="8">
    <mergeCell ref="AL1:AU1"/>
    <mergeCell ref="AV1:BE1"/>
    <mergeCell ref="F1:F3"/>
    <mergeCell ref="B1:B3"/>
    <mergeCell ref="C1:C3"/>
    <mergeCell ref="D1:D3"/>
    <mergeCell ref="E1:E3"/>
    <mergeCell ref="AD1:A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54" r:id="rId2"/>
  <headerFooter>
    <oddHeader>&amp;C&amp;"Calibri,Tučné"&amp;28ČESKÝ POHÁR 2015 - R4 JUNIOŘI U23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"/>
  <sheetViews>
    <sheetView zoomScalePageLayoutView="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55" customWidth="1"/>
    <col min="4" max="4" width="5.57421875" style="56" customWidth="1"/>
    <col min="5" max="5" width="19.8515625" style="57" customWidth="1"/>
    <col min="6" max="6" width="3.8515625" style="58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2" width="9.140625" style="40" customWidth="1"/>
    <col min="23" max="23" width="7.8515625" style="9" customWidth="1"/>
    <col min="24" max="24" width="8.7109375" style="9" customWidth="1"/>
    <col min="25" max="25" width="7.7109375" style="9" customWidth="1"/>
    <col min="26" max="26" width="8.421875" style="32" bestFit="1" customWidth="1"/>
    <col min="27" max="27" width="8.7109375" style="32" customWidth="1"/>
    <col min="28" max="29" width="9.28125" style="43" customWidth="1"/>
    <col min="30" max="30" width="3.8515625" style="9" bestFit="1" customWidth="1"/>
    <col min="31" max="32" width="4.57421875" style="9" bestFit="1" customWidth="1"/>
    <col min="33" max="33" width="4.7109375" style="9" customWidth="1"/>
    <col min="34" max="35" width="3.57421875" style="9" bestFit="1" customWidth="1"/>
    <col min="36" max="36" width="3.57421875" style="9" customWidth="1"/>
    <col min="37" max="37" width="5.421875" style="59" bestFit="1" customWidth="1"/>
    <col min="38" max="39" width="4.57421875" style="9" bestFit="1" customWidth="1"/>
    <col min="40" max="40" width="4.57421875" style="9" customWidth="1"/>
    <col min="41" max="41" width="4.7109375" style="9" bestFit="1" customWidth="1"/>
    <col min="42" max="42" width="4.7109375" style="9" customWidth="1"/>
    <col min="43" max="44" width="3.57421875" style="9" bestFit="1" customWidth="1"/>
    <col min="45" max="46" width="3.57421875" style="9" customWidth="1"/>
    <col min="47" max="47" width="5.421875" style="59" bestFit="1" customWidth="1"/>
    <col min="48" max="49" width="4.57421875" style="9" bestFit="1" customWidth="1"/>
    <col min="50" max="50" width="4.57421875" style="9" customWidth="1"/>
    <col min="51" max="51" width="4.7109375" style="9" bestFit="1" customWidth="1"/>
    <col min="52" max="52" width="4.7109375" style="9" customWidth="1"/>
    <col min="53" max="54" width="3.57421875" style="9" bestFit="1" customWidth="1"/>
    <col min="55" max="56" width="3.57421875" style="9" customWidth="1"/>
    <col min="57" max="57" width="5.421875" style="59" bestFit="1" customWidth="1"/>
    <col min="58" max="80" width="9.28125" style="43" customWidth="1"/>
    <col min="81" max="81" width="11.7109375" style="43" bestFit="1" customWidth="1"/>
    <col min="82" max="91" width="9.28125" style="43" customWidth="1"/>
    <col min="92" max="151" width="9.28125" style="31" customWidth="1"/>
    <col min="152" max="16384" width="9.140625" style="31" customWidth="1"/>
  </cols>
  <sheetData>
    <row r="1" spans="1:91" s="1" customFormat="1" ht="12.75">
      <c r="A1" s="3" t="s">
        <v>0</v>
      </c>
      <c r="B1" s="134" t="s">
        <v>20</v>
      </c>
      <c r="C1" s="134" t="s">
        <v>19</v>
      </c>
      <c r="D1" s="139" t="s">
        <v>18</v>
      </c>
      <c r="E1" s="134" t="s">
        <v>1</v>
      </c>
      <c r="F1" s="142" t="s">
        <v>13</v>
      </c>
      <c r="G1" s="34" t="s">
        <v>33</v>
      </c>
      <c r="H1" s="34" t="s">
        <v>33</v>
      </c>
      <c r="I1" s="5" t="s">
        <v>130</v>
      </c>
      <c r="J1" s="5" t="s">
        <v>2</v>
      </c>
      <c r="K1" s="5" t="s">
        <v>2</v>
      </c>
      <c r="L1" s="5" t="s">
        <v>132</v>
      </c>
      <c r="M1" s="5" t="s">
        <v>132</v>
      </c>
      <c r="N1" s="5" t="s">
        <v>132</v>
      </c>
      <c r="O1" s="5" t="s">
        <v>132</v>
      </c>
      <c r="P1" s="5" t="s">
        <v>23</v>
      </c>
      <c r="Q1" s="5" t="s">
        <v>23</v>
      </c>
      <c r="R1" s="5" t="s">
        <v>27</v>
      </c>
      <c r="S1" s="93" t="s">
        <v>131</v>
      </c>
      <c r="T1" s="65" t="s">
        <v>131</v>
      </c>
      <c r="U1" s="16"/>
      <c r="V1" s="16"/>
      <c r="W1" s="33" t="s">
        <v>7</v>
      </c>
      <c r="X1" s="34" t="s">
        <v>8</v>
      </c>
      <c r="Y1" s="35" t="s">
        <v>9</v>
      </c>
      <c r="Z1" s="61"/>
      <c r="AA1" s="11"/>
      <c r="AB1" s="16"/>
      <c r="AC1" s="16"/>
      <c r="AD1" s="145" t="s">
        <v>7</v>
      </c>
      <c r="AE1" s="145"/>
      <c r="AF1" s="145"/>
      <c r="AG1" s="145"/>
      <c r="AH1" s="145"/>
      <c r="AI1" s="145"/>
      <c r="AJ1" s="145"/>
      <c r="AK1" s="145"/>
      <c r="AL1" s="132" t="s">
        <v>8</v>
      </c>
      <c r="AM1" s="132"/>
      <c r="AN1" s="132"/>
      <c r="AO1" s="132"/>
      <c r="AP1" s="132"/>
      <c r="AQ1" s="132"/>
      <c r="AR1" s="132"/>
      <c r="AS1" s="132"/>
      <c r="AT1" s="132"/>
      <c r="AU1" s="132"/>
      <c r="AV1" s="133" t="s">
        <v>9</v>
      </c>
      <c r="AW1" s="133"/>
      <c r="AX1" s="133"/>
      <c r="AY1" s="133"/>
      <c r="AZ1" s="133"/>
      <c r="BA1" s="133"/>
      <c r="BB1" s="133"/>
      <c r="BC1" s="133"/>
      <c r="BD1" s="133"/>
      <c r="BE1" s="133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5"/>
      <c r="C2" s="137"/>
      <c r="D2" s="140"/>
      <c r="E2" s="137"/>
      <c r="F2" s="143"/>
      <c r="G2" s="13" t="s">
        <v>4</v>
      </c>
      <c r="H2" s="64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64" t="s">
        <v>5</v>
      </c>
      <c r="O2" s="64" t="s">
        <v>6</v>
      </c>
      <c r="P2" s="2" t="s">
        <v>5</v>
      </c>
      <c r="Q2" s="2" t="s">
        <v>6</v>
      </c>
      <c r="R2" s="2" t="s">
        <v>4</v>
      </c>
      <c r="S2" s="94" t="s">
        <v>5</v>
      </c>
      <c r="T2" s="72" t="s">
        <v>6</v>
      </c>
      <c r="U2" s="16"/>
      <c r="V2" s="16"/>
      <c r="W2" s="14" t="s">
        <v>10</v>
      </c>
      <c r="X2" s="13" t="s">
        <v>10</v>
      </c>
      <c r="Y2" s="18" t="s">
        <v>10</v>
      </c>
      <c r="Z2" s="62" t="s">
        <v>10</v>
      </c>
      <c r="AA2" s="11"/>
      <c r="AB2" s="16"/>
      <c r="AC2" s="16"/>
      <c r="AD2" s="107" t="s">
        <v>41</v>
      </c>
      <c r="AE2" s="107" t="s">
        <v>41</v>
      </c>
      <c r="AF2" s="107" t="s">
        <v>130</v>
      </c>
      <c r="AG2" s="107" t="s">
        <v>27</v>
      </c>
      <c r="AH2" s="107" t="s">
        <v>14</v>
      </c>
      <c r="AI2" s="107" t="s">
        <v>15</v>
      </c>
      <c r="AJ2" s="107" t="s">
        <v>34</v>
      </c>
      <c r="AK2" s="107" t="s">
        <v>10</v>
      </c>
      <c r="AL2" s="101" t="s">
        <v>16</v>
      </c>
      <c r="AM2" s="101" t="s">
        <v>132</v>
      </c>
      <c r="AN2" s="101" t="s">
        <v>132</v>
      </c>
      <c r="AO2" s="101" t="s">
        <v>24</v>
      </c>
      <c r="AP2" s="101" t="s">
        <v>169</v>
      </c>
      <c r="AQ2" s="101" t="s">
        <v>14</v>
      </c>
      <c r="AR2" s="101" t="s">
        <v>15</v>
      </c>
      <c r="AS2" s="101" t="s">
        <v>34</v>
      </c>
      <c r="AT2" s="101" t="s">
        <v>172</v>
      </c>
      <c r="AU2" s="101" t="s">
        <v>10</v>
      </c>
      <c r="AV2" s="119" t="s">
        <v>16</v>
      </c>
      <c r="AW2" s="119" t="s">
        <v>132</v>
      </c>
      <c r="AX2" s="119" t="s">
        <v>132</v>
      </c>
      <c r="AY2" s="119" t="s">
        <v>24</v>
      </c>
      <c r="AZ2" s="119" t="s">
        <v>169</v>
      </c>
      <c r="BA2" s="113" t="s">
        <v>14</v>
      </c>
      <c r="BB2" s="113" t="s">
        <v>15</v>
      </c>
      <c r="BC2" s="113" t="s">
        <v>34</v>
      </c>
      <c r="BD2" s="113" t="s">
        <v>172</v>
      </c>
      <c r="BE2" s="113" t="s">
        <v>10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30" customFormat="1" ht="13.5" thickBot="1">
      <c r="A3" s="76"/>
      <c r="B3" s="136"/>
      <c r="C3" s="138"/>
      <c r="D3" s="141"/>
      <c r="E3" s="138"/>
      <c r="F3" s="144"/>
      <c r="G3" s="66">
        <v>42091</v>
      </c>
      <c r="H3" s="66">
        <v>42092</v>
      </c>
      <c r="I3" s="77">
        <v>42119</v>
      </c>
      <c r="J3" s="77">
        <v>42182</v>
      </c>
      <c r="K3" s="77">
        <v>42183</v>
      </c>
      <c r="L3" s="77">
        <v>42189</v>
      </c>
      <c r="M3" s="77">
        <v>42190</v>
      </c>
      <c r="N3" s="77">
        <v>42189</v>
      </c>
      <c r="O3" s="77">
        <v>42190</v>
      </c>
      <c r="P3" s="77">
        <v>42231</v>
      </c>
      <c r="Q3" s="77">
        <v>42232</v>
      </c>
      <c r="R3" s="77">
        <v>42238</v>
      </c>
      <c r="S3" s="95">
        <v>42259</v>
      </c>
      <c r="T3" s="78">
        <v>42260</v>
      </c>
      <c r="U3" s="36"/>
      <c r="V3" s="36"/>
      <c r="W3" s="86"/>
      <c r="X3" s="37"/>
      <c r="Y3" s="87"/>
      <c r="Z3" s="62"/>
      <c r="AA3" s="32"/>
      <c r="AB3" s="36"/>
      <c r="AC3" s="36"/>
      <c r="AD3" s="108"/>
      <c r="AE3" s="108"/>
      <c r="AF3" s="108"/>
      <c r="AG3" s="108"/>
      <c r="AH3" s="108"/>
      <c r="AI3" s="108"/>
      <c r="AJ3" s="108"/>
      <c r="AK3" s="109"/>
      <c r="AL3" s="102"/>
      <c r="AM3" s="102"/>
      <c r="AN3" s="102"/>
      <c r="AO3" s="102"/>
      <c r="AP3" s="102"/>
      <c r="AQ3" s="102"/>
      <c r="AR3" s="102"/>
      <c r="AS3" s="102"/>
      <c r="AT3" s="102"/>
      <c r="AU3" s="103"/>
      <c r="AV3" s="114"/>
      <c r="AW3" s="114"/>
      <c r="AX3" s="114"/>
      <c r="AY3" s="114"/>
      <c r="AZ3" s="114"/>
      <c r="BA3" s="114"/>
      <c r="BB3" s="114"/>
      <c r="BC3" s="114"/>
      <c r="BD3" s="114"/>
      <c r="BE3" s="115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81" ht="45">
      <c r="A4" s="19">
        <v>1</v>
      </c>
      <c r="B4" s="63" t="s">
        <v>12</v>
      </c>
      <c r="C4" s="38" t="s">
        <v>244</v>
      </c>
      <c r="D4" s="60">
        <v>222</v>
      </c>
      <c r="E4" s="39" t="s">
        <v>127</v>
      </c>
      <c r="F4" s="82" t="s">
        <v>128</v>
      </c>
      <c r="G4" s="79">
        <v>400</v>
      </c>
      <c r="H4" s="79">
        <v>400</v>
      </c>
      <c r="I4" s="79">
        <v>400</v>
      </c>
      <c r="J4" s="79">
        <v>300</v>
      </c>
      <c r="K4" s="79">
        <v>200</v>
      </c>
      <c r="L4" s="79">
        <v>300</v>
      </c>
      <c r="M4" s="79">
        <v>200</v>
      </c>
      <c r="N4" s="79">
        <v>300</v>
      </c>
      <c r="O4" s="79">
        <v>200</v>
      </c>
      <c r="P4" s="20">
        <v>300</v>
      </c>
      <c r="Q4" s="20">
        <v>200</v>
      </c>
      <c r="R4" s="20">
        <v>400</v>
      </c>
      <c r="S4" s="20"/>
      <c r="T4" s="23"/>
      <c r="W4" s="41">
        <f aca="true" t="shared" si="0" ref="W4:W10">AK4</f>
        <v>1200</v>
      </c>
      <c r="X4" s="42">
        <f aca="true" t="shared" si="1" ref="X4:X10">AU4</f>
        <v>1200</v>
      </c>
      <c r="Y4" s="67">
        <f aca="true" t="shared" si="2" ref="Y4:Y10">BE4</f>
        <v>800</v>
      </c>
      <c r="Z4" s="69">
        <f aca="true" t="shared" si="3" ref="Z4:Z10">SUM(W4:Y4)</f>
        <v>3200</v>
      </c>
      <c r="AD4" s="110">
        <f aca="true" t="shared" si="4" ref="AD4:AF10">G4</f>
        <v>400</v>
      </c>
      <c r="AE4" s="110">
        <f t="shared" si="4"/>
        <v>400</v>
      </c>
      <c r="AF4" s="110">
        <f t="shared" si="4"/>
        <v>400</v>
      </c>
      <c r="AG4" s="110">
        <f aca="true" t="shared" si="5" ref="AG4:AG10">R4</f>
        <v>400</v>
      </c>
      <c r="AH4" s="111">
        <f aca="true" t="shared" si="6" ref="AH4:AH10">LARGE(AD4:AG4,1)</f>
        <v>400</v>
      </c>
      <c r="AI4" s="111">
        <f aca="true" t="shared" si="7" ref="AI4:AI10">LARGE(AD4:AG4,2)</f>
        <v>400</v>
      </c>
      <c r="AJ4" s="111">
        <f aca="true" t="shared" si="8" ref="AJ4:AJ10">LARGE(AD4:AG4,3)</f>
        <v>400</v>
      </c>
      <c r="AK4" s="112">
        <f aca="true" t="shared" si="9" ref="AK4:AK10">SUM(AH4:AJ4)</f>
        <v>1200</v>
      </c>
      <c r="AL4" s="104">
        <f aca="true" t="shared" si="10" ref="AL4:AL10">J4</f>
        <v>300</v>
      </c>
      <c r="AM4" s="104">
        <f aca="true" t="shared" si="11" ref="AM4:AM10">L4</f>
        <v>300</v>
      </c>
      <c r="AN4" s="104">
        <f aca="true" t="shared" si="12" ref="AN4:AN10">N4</f>
        <v>300</v>
      </c>
      <c r="AO4" s="104">
        <f aca="true" t="shared" si="13" ref="AO4:AO10">P4</f>
        <v>300</v>
      </c>
      <c r="AP4" s="104">
        <f aca="true" t="shared" si="14" ref="AP4:AP10">S4</f>
        <v>0</v>
      </c>
      <c r="AQ4" s="105">
        <f aca="true" t="shared" si="15" ref="AQ4:AQ10">LARGE(AL4:AP4,1)</f>
        <v>300</v>
      </c>
      <c r="AR4" s="105">
        <f aca="true" t="shared" si="16" ref="AR4:AR10">LARGE(AL4:AP4,2)</f>
        <v>300</v>
      </c>
      <c r="AS4" s="105">
        <f aca="true" t="shared" si="17" ref="AS4:AS10">LARGE(AL4:AP4,3)</f>
        <v>300</v>
      </c>
      <c r="AT4" s="105">
        <f aca="true" t="shared" si="18" ref="AT4:AT10">LARGE(AL4:AP4,4)</f>
        <v>300</v>
      </c>
      <c r="AU4" s="106">
        <f aca="true" t="shared" si="19" ref="AU4:AU10">SUM(AQ4:AT4)</f>
        <v>1200</v>
      </c>
      <c r="AV4" s="116">
        <f aca="true" t="shared" si="20" ref="AV4:AV10">K4</f>
        <v>200</v>
      </c>
      <c r="AW4" s="116">
        <f aca="true" t="shared" si="21" ref="AW4:AW10">M4</f>
        <v>200</v>
      </c>
      <c r="AX4" s="116">
        <f aca="true" t="shared" si="22" ref="AX4:AX10">O4</f>
        <v>200</v>
      </c>
      <c r="AY4" s="116">
        <f aca="true" t="shared" si="23" ref="AY4:AY10">Q4</f>
        <v>200</v>
      </c>
      <c r="AZ4" s="116">
        <f aca="true" t="shared" si="24" ref="AZ4:AZ10">T4</f>
        <v>0</v>
      </c>
      <c r="BA4" s="117">
        <f aca="true" t="shared" si="25" ref="BA4:BA10">LARGE(AV4:AZ4,1)</f>
        <v>200</v>
      </c>
      <c r="BB4" s="117">
        <f aca="true" t="shared" si="26" ref="BB4:BB10">LARGE(AV4:AZ4,2)</f>
        <v>200</v>
      </c>
      <c r="BC4" s="117">
        <f aca="true" t="shared" si="27" ref="BC4:BC10">LARGE(AV4:AZ4,3)</f>
        <v>200</v>
      </c>
      <c r="BD4" s="117">
        <f aca="true" t="shared" si="28" ref="BD4:BD10">LARGE(AV4:AZ4,4)</f>
        <v>200</v>
      </c>
      <c r="BE4" s="118">
        <f aca="true" t="shared" si="29" ref="BE4:BE10">SUM(BA4:BD4)</f>
        <v>800</v>
      </c>
      <c r="CC4" s="44">
        <f aca="true" t="shared" si="30" ref="CC4:CC10">Z4</f>
        <v>3200</v>
      </c>
    </row>
    <row r="5" spans="1:81" ht="67.5">
      <c r="A5" s="15">
        <v>2</v>
      </c>
      <c r="B5" s="121" t="s">
        <v>42</v>
      </c>
      <c r="C5" s="45" t="s">
        <v>245</v>
      </c>
      <c r="D5" s="49">
        <v>222</v>
      </c>
      <c r="E5" s="46" t="s">
        <v>199</v>
      </c>
      <c r="F5" s="83" t="s">
        <v>200</v>
      </c>
      <c r="G5" s="80">
        <v>352</v>
      </c>
      <c r="H5" s="80">
        <v>352</v>
      </c>
      <c r="I5" s="80"/>
      <c r="J5" s="80"/>
      <c r="K5" s="80"/>
      <c r="L5" s="80">
        <v>264</v>
      </c>
      <c r="M5" s="80">
        <v>176</v>
      </c>
      <c r="N5" s="80">
        <v>264</v>
      </c>
      <c r="O5" s="80">
        <v>176</v>
      </c>
      <c r="P5" s="6">
        <v>264</v>
      </c>
      <c r="Q5" s="6">
        <v>176</v>
      </c>
      <c r="R5" s="6"/>
      <c r="S5" s="6">
        <v>300</v>
      </c>
      <c r="T5" s="12">
        <v>200</v>
      </c>
      <c r="W5" s="47">
        <f t="shared" si="0"/>
        <v>704</v>
      </c>
      <c r="X5" s="48">
        <f t="shared" si="1"/>
        <v>1092</v>
      </c>
      <c r="Y5" s="68">
        <f t="shared" si="2"/>
        <v>728</v>
      </c>
      <c r="Z5" s="70">
        <f t="shared" si="3"/>
        <v>2524</v>
      </c>
      <c r="AD5" s="110">
        <f t="shared" si="4"/>
        <v>352</v>
      </c>
      <c r="AE5" s="110">
        <f t="shared" si="4"/>
        <v>352</v>
      </c>
      <c r="AF5" s="110">
        <f t="shared" si="4"/>
        <v>0</v>
      </c>
      <c r="AG5" s="110">
        <f t="shared" si="5"/>
        <v>0</v>
      </c>
      <c r="AH5" s="111">
        <f t="shared" si="6"/>
        <v>352</v>
      </c>
      <c r="AI5" s="111">
        <f t="shared" si="7"/>
        <v>352</v>
      </c>
      <c r="AJ5" s="111">
        <f t="shared" si="8"/>
        <v>0</v>
      </c>
      <c r="AK5" s="112">
        <f t="shared" si="9"/>
        <v>704</v>
      </c>
      <c r="AL5" s="104">
        <f t="shared" si="10"/>
        <v>0</v>
      </c>
      <c r="AM5" s="104">
        <f t="shared" si="11"/>
        <v>264</v>
      </c>
      <c r="AN5" s="104">
        <f t="shared" si="12"/>
        <v>264</v>
      </c>
      <c r="AO5" s="104">
        <f t="shared" si="13"/>
        <v>264</v>
      </c>
      <c r="AP5" s="104">
        <f t="shared" si="14"/>
        <v>300</v>
      </c>
      <c r="AQ5" s="105">
        <f t="shared" si="15"/>
        <v>300</v>
      </c>
      <c r="AR5" s="105">
        <f t="shared" si="16"/>
        <v>264</v>
      </c>
      <c r="AS5" s="105">
        <f t="shared" si="17"/>
        <v>264</v>
      </c>
      <c r="AT5" s="105">
        <f t="shared" si="18"/>
        <v>264</v>
      </c>
      <c r="AU5" s="106">
        <f t="shared" si="19"/>
        <v>1092</v>
      </c>
      <c r="AV5" s="116">
        <f t="shared" si="20"/>
        <v>0</v>
      </c>
      <c r="AW5" s="116">
        <f t="shared" si="21"/>
        <v>176</v>
      </c>
      <c r="AX5" s="116">
        <f t="shared" si="22"/>
        <v>176</v>
      </c>
      <c r="AY5" s="116">
        <f t="shared" si="23"/>
        <v>176</v>
      </c>
      <c r="AZ5" s="116">
        <f t="shared" si="24"/>
        <v>200</v>
      </c>
      <c r="BA5" s="117">
        <f t="shared" si="25"/>
        <v>200</v>
      </c>
      <c r="BB5" s="117">
        <f t="shared" si="26"/>
        <v>176</v>
      </c>
      <c r="BC5" s="117">
        <f t="shared" si="27"/>
        <v>176</v>
      </c>
      <c r="BD5" s="117">
        <f t="shared" si="28"/>
        <v>176</v>
      </c>
      <c r="BE5" s="118">
        <f t="shared" si="29"/>
        <v>728</v>
      </c>
      <c r="CC5" s="44">
        <f t="shared" si="30"/>
        <v>2524</v>
      </c>
    </row>
    <row r="6" spans="1:81" ht="56.25">
      <c r="A6" s="15">
        <v>3</v>
      </c>
      <c r="B6" s="120" t="s">
        <v>11</v>
      </c>
      <c r="C6" s="45" t="s">
        <v>129</v>
      </c>
      <c r="D6" s="49">
        <v>155</v>
      </c>
      <c r="E6" s="46" t="s">
        <v>249</v>
      </c>
      <c r="F6" s="83" t="s">
        <v>250</v>
      </c>
      <c r="G6" s="80">
        <v>316</v>
      </c>
      <c r="H6" s="80">
        <v>316</v>
      </c>
      <c r="I6" s="80"/>
      <c r="J6" s="80">
        <v>237</v>
      </c>
      <c r="K6" s="80">
        <v>158</v>
      </c>
      <c r="L6" s="80"/>
      <c r="M6" s="80"/>
      <c r="N6" s="80"/>
      <c r="O6" s="80"/>
      <c r="P6" s="6">
        <v>207</v>
      </c>
      <c r="Q6" s="6">
        <v>138</v>
      </c>
      <c r="R6" s="6"/>
      <c r="S6" s="6">
        <v>237</v>
      </c>
      <c r="T6" s="12">
        <v>176</v>
      </c>
      <c r="W6" s="47">
        <f t="shared" si="0"/>
        <v>632</v>
      </c>
      <c r="X6" s="48">
        <f t="shared" si="1"/>
        <v>681</v>
      </c>
      <c r="Y6" s="68">
        <f t="shared" si="2"/>
        <v>472</v>
      </c>
      <c r="Z6" s="70">
        <f t="shared" si="3"/>
        <v>1785</v>
      </c>
      <c r="AD6" s="110">
        <f t="shared" si="4"/>
        <v>316</v>
      </c>
      <c r="AE6" s="110">
        <f t="shared" si="4"/>
        <v>316</v>
      </c>
      <c r="AF6" s="110">
        <f t="shared" si="4"/>
        <v>0</v>
      </c>
      <c r="AG6" s="110">
        <f t="shared" si="5"/>
        <v>0</v>
      </c>
      <c r="AH6" s="111">
        <f t="shared" si="6"/>
        <v>316</v>
      </c>
      <c r="AI6" s="111">
        <f t="shared" si="7"/>
        <v>316</v>
      </c>
      <c r="AJ6" s="111">
        <f t="shared" si="8"/>
        <v>0</v>
      </c>
      <c r="AK6" s="112">
        <f t="shared" si="9"/>
        <v>632</v>
      </c>
      <c r="AL6" s="104">
        <f t="shared" si="10"/>
        <v>237</v>
      </c>
      <c r="AM6" s="104">
        <f t="shared" si="11"/>
        <v>0</v>
      </c>
      <c r="AN6" s="104">
        <f t="shared" si="12"/>
        <v>0</v>
      </c>
      <c r="AO6" s="104">
        <f t="shared" si="13"/>
        <v>207</v>
      </c>
      <c r="AP6" s="104">
        <f t="shared" si="14"/>
        <v>237</v>
      </c>
      <c r="AQ6" s="105">
        <f t="shared" si="15"/>
        <v>237</v>
      </c>
      <c r="AR6" s="105">
        <f t="shared" si="16"/>
        <v>237</v>
      </c>
      <c r="AS6" s="105">
        <f t="shared" si="17"/>
        <v>207</v>
      </c>
      <c r="AT6" s="105">
        <f t="shared" si="18"/>
        <v>0</v>
      </c>
      <c r="AU6" s="106">
        <f t="shared" si="19"/>
        <v>681</v>
      </c>
      <c r="AV6" s="116">
        <f t="shared" si="20"/>
        <v>158</v>
      </c>
      <c r="AW6" s="116">
        <f t="shared" si="21"/>
        <v>0</v>
      </c>
      <c r="AX6" s="116">
        <f t="shared" si="22"/>
        <v>0</v>
      </c>
      <c r="AY6" s="116">
        <f t="shared" si="23"/>
        <v>138</v>
      </c>
      <c r="AZ6" s="116">
        <f t="shared" si="24"/>
        <v>176</v>
      </c>
      <c r="BA6" s="117">
        <f t="shared" si="25"/>
        <v>176</v>
      </c>
      <c r="BB6" s="117">
        <f t="shared" si="26"/>
        <v>158</v>
      </c>
      <c r="BC6" s="117">
        <f t="shared" si="27"/>
        <v>138</v>
      </c>
      <c r="BD6" s="117">
        <f t="shared" si="28"/>
        <v>0</v>
      </c>
      <c r="BE6" s="118">
        <f t="shared" si="29"/>
        <v>472</v>
      </c>
      <c r="CC6" s="44">
        <f t="shared" si="30"/>
        <v>1785</v>
      </c>
    </row>
    <row r="7" spans="1:81" ht="78.75">
      <c r="A7" s="15">
        <v>4</v>
      </c>
      <c r="B7" s="121" t="s">
        <v>42</v>
      </c>
      <c r="C7" s="45" t="s">
        <v>272</v>
      </c>
      <c r="D7" s="49">
        <v>222</v>
      </c>
      <c r="E7" s="46" t="s">
        <v>273</v>
      </c>
      <c r="F7" s="83" t="s">
        <v>274</v>
      </c>
      <c r="G7" s="80"/>
      <c r="H7" s="80"/>
      <c r="I7" s="80"/>
      <c r="J7" s="80">
        <v>264</v>
      </c>
      <c r="K7" s="80">
        <v>176</v>
      </c>
      <c r="L7" s="80"/>
      <c r="M7" s="80"/>
      <c r="N7" s="80"/>
      <c r="O7" s="80"/>
      <c r="P7" s="6"/>
      <c r="Q7" s="6"/>
      <c r="R7" s="6">
        <v>352</v>
      </c>
      <c r="S7" s="6"/>
      <c r="T7" s="12"/>
      <c r="W7" s="47">
        <f t="shared" si="0"/>
        <v>352</v>
      </c>
      <c r="X7" s="48">
        <f t="shared" si="1"/>
        <v>264</v>
      </c>
      <c r="Y7" s="68">
        <f t="shared" si="2"/>
        <v>176</v>
      </c>
      <c r="Z7" s="70">
        <f t="shared" si="3"/>
        <v>792</v>
      </c>
      <c r="AD7" s="110">
        <f t="shared" si="4"/>
        <v>0</v>
      </c>
      <c r="AE7" s="110">
        <f t="shared" si="4"/>
        <v>0</v>
      </c>
      <c r="AF7" s="110">
        <f t="shared" si="4"/>
        <v>0</v>
      </c>
      <c r="AG7" s="110">
        <f t="shared" si="5"/>
        <v>352</v>
      </c>
      <c r="AH7" s="111">
        <f t="shared" si="6"/>
        <v>352</v>
      </c>
      <c r="AI7" s="111">
        <f t="shared" si="7"/>
        <v>0</v>
      </c>
      <c r="AJ7" s="111">
        <f t="shared" si="8"/>
        <v>0</v>
      </c>
      <c r="AK7" s="112">
        <f t="shared" si="9"/>
        <v>352</v>
      </c>
      <c r="AL7" s="104">
        <f t="shared" si="10"/>
        <v>264</v>
      </c>
      <c r="AM7" s="104">
        <f t="shared" si="11"/>
        <v>0</v>
      </c>
      <c r="AN7" s="104">
        <f t="shared" si="12"/>
        <v>0</v>
      </c>
      <c r="AO7" s="104">
        <f t="shared" si="13"/>
        <v>0</v>
      </c>
      <c r="AP7" s="104">
        <f t="shared" si="14"/>
        <v>0</v>
      </c>
      <c r="AQ7" s="105">
        <f t="shared" si="15"/>
        <v>264</v>
      </c>
      <c r="AR7" s="105">
        <f t="shared" si="16"/>
        <v>0</v>
      </c>
      <c r="AS7" s="105">
        <f t="shared" si="17"/>
        <v>0</v>
      </c>
      <c r="AT7" s="105">
        <f t="shared" si="18"/>
        <v>0</v>
      </c>
      <c r="AU7" s="106">
        <f t="shared" si="19"/>
        <v>264</v>
      </c>
      <c r="AV7" s="116">
        <f t="shared" si="20"/>
        <v>176</v>
      </c>
      <c r="AW7" s="116">
        <f t="shared" si="21"/>
        <v>0</v>
      </c>
      <c r="AX7" s="116">
        <f t="shared" si="22"/>
        <v>0</v>
      </c>
      <c r="AY7" s="116">
        <f t="shared" si="23"/>
        <v>0</v>
      </c>
      <c r="AZ7" s="116">
        <f t="shared" si="24"/>
        <v>0</v>
      </c>
      <c r="BA7" s="117">
        <f t="shared" si="25"/>
        <v>176</v>
      </c>
      <c r="BB7" s="117">
        <f t="shared" si="26"/>
        <v>0</v>
      </c>
      <c r="BC7" s="117">
        <f t="shared" si="27"/>
        <v>0</v>
      </c>
      <c r="BD7" s="117">
        <f t="shared" si="28"/>
        <v>0</v>
      </c>
      <c r="BE7" s="118">
        <f t="shared" si="29"/>
        <v>176</v>
      </c>
      <c r="CC7" s="44">
        <f t="shared" si="30"/>
        <v>792</v>
      </c>
    </row>
    <row r="8" spans="1:81" ht="56.25">
      <c r="A8" s="15">
        <v>5</v>
      </c>
      <c r="B8" s="120" t="s">
        <v>11</v>
      </c>
      <c r="C8" s="45" t="s">
        <v>246</v>
      </c>
      <c r="D8" s="49">
        <v>223</v>
      </c>
      <c r="E8" s="46" t="s">
        <v>275</v>
      </c>
      <c r="F8" s="83" t="s">
        <v>276</v>
      </c>
      <c r="G8" s="80"/>
      <c r="H8" s="80"/>
      <c r="I8" s="80"/>
      <c r="J8" s="80"/>
      <c r="K8" s="80"/>
      <c r="L8" s="80"/>
      <c r="M8" s="80"/>
      <c r="N8" s="80"/>
      <c r="O8" s="80"/>
      <c r="P8" s="6">
        <v>237</v>
      </c>
      <c r="Q8" s="6">
        <v>144</v>
      </c>
      <c r="R8" s="6">
        <v>316</v>
      </c>
      <c r="S8" s="6"/>
      <c r="T8" s="12"/>
      <c r="W8" s="47">
        <f t="shared" si="0"/>
        <v>316</v>
      </c>
      <c r="X8" s="48">
        <f t="shared" si="1"/>
        <v>237</v>
      </c>
      <c r="Y8" s="68">
        <f t="shared" si="2"/>
        <v>144</v>
      </c>
      <c r="Z8" s="70">
        <f t="shared" si="3"/>
        <v>697</v>
      </c>
      <c r="AD8" s="110">
        <f t="shared" si="4"/>
        <v>0</v>
      </c>
      <c r="AE8" s="110">
        <f t="shared" si="4"/>
        <v>0</v>
      </c>
      <c r="AF8" s="110">
        <f t="shared" si="4"/>
        <v>0</v>
      </c>
      <c r="AG8" s="110">
        <f t="shared" si="5"/>
        <v>316</v>
      </c>
      <c r="AH8" s="111">
        <f t="shared" si="6"/>
        <v>316</v>
      </c>
      <c r="AI8" s="111">
        <f t="shared" si="7"/>
        <v>0</v>
      </c>
      <c r="AJ8" s="111">
        <f t="shared" si="8"/>
        <v>0</v>
      </c>
      <c r="AK8" s="112">
        <f t="shared" si="9"/>
        <v>316</v>
      </c>
      <c r="AL8" s="104">
        <f t="shared" si="10"/>
        <v>0</v>
      </c>
      <c r="AM8" s="104">
        <f t="shared" si="11"/>
        <v>0</v>
      </c>
      <c r="AN8" s="104">
        <f t="shared" si="12"/>
        <v>0</v>
      </c>
      <c r="AO8" s="104">
        <f t="shared" si="13"/>
        <v>237</v>
      </c>
      <c r="AP8" s="104">
        <f t="shared" si="14"/>
        <v>0</v>
      </c>
      <c r="AQ8" s="105">
        <f t="shared" si="15"/>
        <v>237</v>
      </c>
      <c r="AR8" s="105">
        <f t="shared" si="16"/>
        <v>0</v>
      </c>
      <c r="AS8" s="105">
        <f t="shared" si="17"/>
        <v>0</v>
      </c>
      <c r="AT8" s="105">
        <f t="shared" si="18"/>
        <v>0</v>
      </c>
      <c r="AU8" s="106">
        <f t="shared" si="19"/>
        <v>237</v>
      </c>
      <c r="AV8" s="116">
        <f t="shared" si="20"/>
        <v>0</v>
      </c>
      <c r="AW8" s="116">
        <f t="shared" si="21"/>
        <v>0</v>
      </c>
      <c r="AX8" s="116">
        <f t="shared" si="22"/>
        <v>0</v>
      </c>
      <c r="AY8" s="116">
        <f t="shared" si="23"/>
        <v>144</v>
      </c>
      <c r="AZ8" s="116">
        <f t="shared" si="24"/>
        <v>0</v>
      </c>
      <c r="BA8" s="117">
        <f t="shared" si="25"/>
        <v>144</v>
      </c>
      <c r="BB8" s="117">
        <f t="shared" si="26"/>
        <v>0</v>
      </c>
      <c r="BC8" s="117">
        <f t="shared" si="27"/>
        <v>0</v>
      </c>
      <c r="BD8" s="117">
        <f t="shared" si="28"/>
        <v>0</v>
      </c>
      <c r="BE8" s="118">
        <f t="shared" si="29"/>
        <v>144</v>
      </c>
      <c r="CC8" s="44">
        <f t="shared" si="30"/>
        <v>697</v>
      </c>
    </row>
    <row r="9" spans="1:81" ht="45">
      <c r="A9" s="15">
        <v>6</v>
      </c>
      <c r="B9" s="130" t="s">
        <v>12</v>
      </c>
      <c r="C9" s="45" t="s">
        <v>240</v>
      </c>
      <c r="D9" s="49">
        <v>222</v>
      </c>
      <c r="E9" s="46" t="s">
        <v>247</v>
      </c>
      <c r="F9" s="83" t="s">
        <v>248</v>
      </c>
      <c r="G9" s="80"/>
      <c r="H9" s="80"/>
      <c r="I9" s="80"/>
      <c r="J9" s="80"/>
      <c r="K9" s="80"/>
      <c r="L9" s="80"/>
      <c r="M9" s="80"/>
      <c r="N9" s="80"/>
      <c r="O9" s="80"/>
      <c r="P9" s="6">
        <v>216</v>
      </c>
      <c r="Q9" s="6">
        <v>158</v>
      </c>
      <c r="R9" s="6"/>
      <c r="S9" s="6"/>
      <c r="T9" s="12"/>
      <c r="W9" s="47">
        <f t="shared" si="0"/>
        <v>0</v>
      </c>
      <c r="X9" s="48">
        <f t="shared" si="1"/>
        <v>216</v>
      </c>
      <c r="Y9" s="68">
        <f t="shared" si="2"/>
        <v>158</v>
      </c>
      <c r="Z9" s="70">
        <f t="shared" si="3"/>
        <v>374</v>
      </c>
      <c r="AD9" s="110">
        <f t="shared" si="4"/>
        <v>0</v>
      </c>
      <c r="AE9" s="110">
        <f t="shared" si="4"/>
        <v>0</v>
      </c>
      <c r="AF9" s="110">
        <f t="shared" si="4"/>
        <v>0</v>
      </c>
      <c r="AG9" s="110">
        <f t="shared" si="5"/>
        <v>0</v>
      </c>
      <c r="AH9" s="111">
        <f t="shared" si="6"/>
        <v>0</v>
      </c>
      <c r="AI9" s="111">
        <f t="shared" si="7"/>
        <v>0</v>
      </c>
      <c r="AJ9" s="111">
        <f t="shared" si="8"/>
        <v>0</v>
      </c>
      <c r="AK9" s="112">
        <f t="shared" si="9"/>
        <v>0</v>
      </c>
      <c r="AL9" s="104">
        <f t="shared" si="10"/>
        <v>0</v>
      </c>
      <c r="AM9" s="104">
        <f t="shared" si="11"/>
        <v>0</v>
      </c>
      <c r="AN9" s="104">
        <f t="shared" si="12"/>
        <v>0</v>
      </c>
      <c r="AO9" s="104">
        <f t="shared" si="13"/>
        <v>216</v>
      </c>
      <c r="AP9" s="104">
        <f t="shared" si="14"/>
        <v>0</v>
      </c>
      <c r="AQ9" s="105">
        <f t="shared" si="15"/>
        <v>216</v>
      </c>
      <c r="AR9" s="105">
        <f t="shared" si="16"/>
        <v>0</v>
      </c>
      <c r="AS9" s="105">
        <f t="shared" si="17"/>
        <v>0</v>
      </c>
      <c r="AT9" s="105">
        <f t="shared" si="18"/>
        <v>0</v>
      </c>
      <c r="AU9" s="106">
        <f t="shared" si="19"/>
        <v>216</v>
      </c>
      <c r="AV9" s="116">
        <f t="shared" si="20"/>
        <v>0</v>
      </c>
      <c r="AW9" s="116">
        <f t="shared" si="21"/>
        <v>0</v>
      </c>
      <c r="AX9" s="116">
        <f t="shared" si="22"/>
        <v>0</v>
      </c>
      <c r="AY9" s="116">
        <f t="shared" si="23"/>
        <v>158</v>
      </c>
      <c r="AZ9" s="116">
        <f t="shared" si="24"/>
        <v>0</v>
      </c>
      <c r="BA9" s="117">
        <f t="shared" si="25"/>
        <v>158</v>
      </c>
      <c r="BB9" s="117">
        <f t="shared" si="26"/>
        <v>0</v>
      </c>
      <c r="BC9" s="117">
        <f t="shared" si="27"/>
        <v>0</v>
      </c>
      <c r="BD9" s="117">
        <f t="shared" si="28"/>
        <v>0</v>
      </c>
      <c r="BE9" s="118">
        <f t="shared" si="29"/>
        <v>158</v>
      </c>
      <c r="CC9" s="44">
        <f t="shared" si="30"/>
        <v>374</v>
      </c>
    </row>
    <row r="10" spans="1:81" ht="45.75" thickBot="1">
      <c r="A10" s="21">
        <v>7</v>
      </c>
      <c r="B10" s="126" t="s">
        <v>12</v>
      </c>
      <c r="C10" s="50" t="s">
        <v>300</v>
      </c>
      <c r="D10" s="51">
        <v>174</v>
      </c>
      <c r="E10" s="52" t="s">
        <v>302</v>
      </c>
      <c r="F10" s="84" t="s">
        <v>301</v>
      </c>
      <c r="G10" s="81"/>
      <c r="H10" s="81"/>
      <c r="I10" s="81"/>
      <c r="J10" s="81"/>
      <c r="K10" s="81"/>
      <c r="L10" s="81"/>
      <c r="M10" s="81"/>
      <c r="N10" s="81"/>
      <c r="O10" s="81"/>
      <c r="P10" s="22"/>
      <c r="Q10" s="22"/>
      <c r="R10" s="22"/>
      <c r="S10" s="22">
        <v>264</v>
      </c>
      <c r="T10" s="25"/>
      <c r="W10" s="53">
        <f t="shared" si="0"/>
        <v>0</v>
      </c>
      <c r="X10" s="54">
        <f t="shared" si="1"/>
        <v>264</v>
      </c>
      <c r="Y10" s="97">
        <f t="shared" si="2"/>
        <v>0</v>
      </c>
      <c r="Z10" s="96">
        <f t="shared" si="3"/>
        <v>264</v>
      </c>
      <c r="AD10" s="110">
        <f t="shared" si="4"/>
        <v>0</v>
      </c>
      <c r="AE10" s="110">
        <f t="shared" si="4"/>
        <v>0</v>
      </c>
      <c r="AF10" s="110">
        <f t="shared" si="4"/>
        <v>0</v>
      </c>
      <c r="AG10" s="110">
        <f t="shared" si="5"/>
        <v>0</v>
      </c>
      <c r="AH10" s="111">
        <f t="shared" si="6"/>
        <v>0</v>
      </c>
      <c r="AI10" s="111">
        <f t="shared" si="7"/>
        <v>0</v>
      </c>
      <c r="AJ10" s="111">
        <f t="shared" si="8"/>
        <v>0</v>
      </c>
      <c r="AK10" s="112">
        <f t="shared" si="9"/>
        <v>0</v>
      </c>
      <c r="AL10" s="104">
        <f t="shared" si="10"/>
        <v>0</v>
      </c>
      <c r="AM10" s="104">
        <f t="shared" si="11"/>
        <v>0</v>
      </c>
      <c r="AN10" s="104">
        <f t="shared" si="12"/>
        <v>0</v>
      </c>
      <c r="AO10" s="104">
        <f t="shared" si="13"/>
        <v>0</v>
      </c>
      <c r="AP10" s="104">
        <f t="shared" si="14"/>
        <v>264</v>
      </c>
      <c r="AQ10" s="105">
        <f t="shared" si="15"/>
        <v>264</v>
      </c>
      <c r="AR10" s="105">
        <f t="shared" si="16"/>
        <v>0</v>
      </c>
      <c r="AS10" s="105">
        <f t="shared" si="17"/>
        <v>0</v>
      </c>
      <c r="AT10" s="105">
        <f t="shared" si="18"/>
        <v>0</v>
      </c>
      <c r="AU10" s="106">
        <f t="shared" si="19"/>
        <v>264</v>
      </c>
      <c r="AV10" s="116">
        <f t="shared" si="20"/>
        <v>0</v>
      </c>
      <c r="AW10" s="116">
        <f t="shared" si="21"/>
        <v>0</v>
      </c>
      <c r="AX10" s="116">
        <f t="shared" si="22"/>
        <v>0</v>
      </c>
      <c r="AY10" s="116">
        <f t="shared" si="23"/>
        <v>0</v>
      </c>
      <c r="AZ10" s="116">
        <f t="shared" si="24"/>
        <v>0</v>
      </c>
      <c r="BA10" s="117">
        <f t="shared" si="25"/>
        <v>0</v>
      </c>
      <c r="BB10" s="117">
        <f t="shared" si="26"/>
        <v>0</v>
      </c>
      <c r="BC10" s="117">
        <f t="shared" si="27"/>
        <v>0</v>
      </c>
      <c r="BD10" s="117">
        <f t="shared" si="28"/>
        <v>0</v>
      </c>
      <c r="BE10" s="118">
        <f t="shared" si="29"/>
        <v>0</v>
      </c>
      <c r="CC10" s="44">
        <f t="shared" si="30"/>
        <v>264</v>
      </c>
    </row>
  </sheetData>
  <sheetProtection/>
  <mergeCells count="8">
    <mergeCell ref="AL1:AU1"/>
    <mergeCell ref="AV1:BE1"/>
    <mergeCell ref="F1:F3"/>
    <mergeCell ref="B1:B3"/>
    <mergeCell ref="C1:C3"/>
    <mergeCell ref="D1:D3"/>
    <mergeCell ref="E1:E3"/>
    <mergeCell ref="AD1:A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4" r:id="rId2"/>
  <headerFooter>
    <oddHeader>&amp;C&amp;"-,Tučné"&amp;28ČESKÝ POHÁR 2015 - R4 JUNIOŘI U19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"/>
  <sheetViews>
    <sheetView zoomScalePageLayoutView="40" workbookViewId="0" topLeftCell="A1">
      <pane xSplit="6" ySplit="3" topLeftCell="K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55" customWidth="1"/>
    <col min="4" max="4" width="5.57421875" style="56" customWidth="1"/>
    <col min="5" max="5" width="24.421875" style="57" customWidth="1"/>
    <col min="6" max="6" width="3.8515625" style="58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2" width="9.140625" style="40" customWidth="1"/>
    <col min="23" max="23" width="7.8515625" style="9" customWidth="1"/>
    <col min="24" max="24" width="8.7109375" style="9" customWidth="1"/>
    <col min="25" max="25" width="7.7109375" style="9" customWidth="1"/>
    <col min="26" max="26" width="8.421875" style="32" bestFit="1" customWidth="1"/>
    <col min="27" max="27" width="8.7109375" style="32" customWidth="1"/>
    <col min="28" max="29" width="9.28125" style="43" customWidth="1"/>
    <col min="30" max="30" width="3.8515625" style="9" bestFit="1" customWidth="1"/>
    <col min="31" max="32" width="4.57421875" style="9" bestFit="1" customWidth="1"/>
    <col min="33" max="33" width="4.7109375" style="9" customWidth="1"/>
    <col min="34" max="35" width="3.57421875" style="9" bestFit="1" customWidth="1"/>
    <col min="36" max="36" width="3.57421875" style="9" customWidth="1"/>
    <col min="37" max="37" width="5.421875" style="59" bestFit="1" customWidth="1"/>
    <col min="38" max="39" width="4.57421875" style="9" bestFit="1" customWidth="1"/>
    <col min="40" max="40" width="4.57421875" style="9" customWidth="1"/>
    <col min="41" max="41" width="4.7109375" style="9" bestFit="1" customWidth="1"/>
    <col min="42" max="42" width="4.7109375" style="9" customWidth="1"/>
    <col min="43" max="44" width="3.57421875" style="9" bestFit="1" customWidth="1"/>
    <col min="45" max="46" width="3.57421875" style="9" customWidth="1"/>
    <col min="47" max="47" width="5.421875" style="59" bestFit="1" customWidth="1"/>
    <col min="48" max="49" width="4.57421875" style="9" bestFit="1" customWidth="1"/>
    <col min="50" max="50" width="4.57421875" style="9" customWidth="1"/>
    <col min="51" max="51" width="4.7109375" style="9" bestFit="1" customWidth="1"/>
    <col min="52" max="52" width="4.7109375" style="9" customWidth="1"/>
    <col min="53" max="54" width="3.57421875" style="9" bestFit="1" customWidth="1"/>
    <col min="55" max="56" width="3.57421875" style="9" customWidth="1"/>
    <col min="57" max="57" width="5.421875" style="59" bestFit="1" customWidth="1"/>
    <col min="58" max="80" width="9.28125" style="43" customWidth="1"/>
    <col min="81" max="81" width="11.7109375" style="43" bestFit="1" customWidth="1"/>
    <col min="82" max="91" width="9.28125" style="43" customWidth="1"/>
    <col min="92" max="151" width="9.28125" style="31" customWidth="1"/>
    <col min="152" max="16384" width="9.140625" style="31" customWidth="1"/>
  </cols>
  <sheetData>
    <row r="1" spans="1:91" s="1" customFormat="1" ht="12.75">
      <c r="A1" s="3" t="s">
        <v>0</v>
      </c>
      <c r="B1" s="134" t="s">
        <v>20</v>
      </c>
      <c r="C1" s="134" t="s">
        <v>19</v>
      </c>
      <c r="D1" s="139" t="s">
        <v>18</v>
      </c>
      <c r="E1" s="134" t="s">
        <v>1</v>
      </c>
      <c r="F1" s="142" t="s">
        <v>13</v>
      </c>
      <c r="G1" s="34" t="s">
        <v>33</v>
      </c>
      <c r="H1" s="34" t="s">
        <v>33</v>
      </c>
      <c r="I1" s="5" t="s">
        <v>130</v>
      </c>
      <c r="J1" s="5" t="s">
        <v>2</v>
      </c>
      <c r="K1" s="5" t="s">
        <v>2</v>
      </c>
      <c r="L1" s="5" t="s">
        <v>132</v>
      </c>
      <c r="M1" s="5" t="s">
        <v>132</v>
      </c>
      <c r="N1" s="5" t="s">
        <v>132</v>
      </c>
      <c r="O1" s="5" t="s">
        <v>132</v>
      </c>
      <c r="P1" s="5" t="s">
        <v>23</v>
      </c>
      <c r="Q1" s="5" t="s">
        <v>23</v>
      </c>
      <c r="R1" s="5" t="s">
        <v>27</v>
      </c>
      <c r="S1" s="93" t="s">
        <v>131</v>
      </c>
      <c r="T1" s="65" t="s">
        <v>131</v>
      </c>
      <c r="U1" s="16"/>
      <c r="V1" s="16"/>
      <c r="W1" s="33" t="s">
        <v>7</v>
      </c>
      <c r="X1" s="34" t="s">
        <v>8</v>
      </c>
      <c r="Y1" s="35" t="s">
        <v>9</v>
      </c>
      <c r="Z1" s="61"/>
      <c r="AA1" s="11"/>
      <c r="AB1" s="16"/>
      <c r="AC1" s="16"/>
      <c r="AD1" s="145" t="s">
        <v>7</v>
      </c>
      <c r="AE1" s="145"/>
      <c r="AF1" s="145"/>
      <c r="AG1" s="145"/>
      <c r="AH1" s="145"/>
      <c r="AI1" s="145"/>
      <c r="AJ1" s="145"/>
      <c r="AK1" s="145"/>
      <c r="AL1" s="132" t="s">
        <v>8</v>
      </c>
      <c r="AM1" s="132"/>
      <c r="AN1" s="132"/>
      <c r="AO1" s="132"/>
      <c r="AP1" s="132"/>
      <c r="AQ1" s="132"/>
      <c r="AR1" s="132"/>
      <c r="AS1" s="132"/>
      <c r="AT1" s="132"/>
      <c r="AU1" s="132"/>
      <c r="AV1" s="133" t="s">
        <v>9</v>
      </c>
      <c r="AW1" s="133"/>
      <c r="AX1" s="133"/>
      <c r="AY1" s="133"/>
      <c r="AZ1" s="133"/>
      <c r="BA1" s="133"/>
      <c r="BB1" s="133"/>
      <c r="BC1" s="133"/>
      <c r="BD1" s="133"/>
      <c r="BE1" s="133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5"/>
      <c r="C2" s="137"/>
      <c r="D2" s="140"/>
      <c r="E2" s="137"/>
      <c r="F2" s="143"/>
      <c r="G2" s="13" t="s">
        <v>4</v>
      </c>
      <c r="H2" s="64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64" t="s">
        <v>5</v>
      </c>
      <c r="O2" s="64" t="s">
        <v>6</v>
      </c>
      <c r="P2" s="2" t="s">
        <v>5</v>
      </c>
      <c r="Q2" s="2" t="s">
        <v>6</v>
      </c>
      <c r="R2" s="2" t="s">
        <v>4</v>
      </c>
      <c r="S2" s="94" t="s">
        <v>5</v>
      </c>
      <c r="T2" s="72" t="s">
        <v>6</v>
      </c>
      <c r="U2" s="16"/>
      <c r="V2" s="16"/>
      <c r="W2" s="14" t="s">
        <v>10</v>
      </c>
      <c r="X2" s="13" t="s">
        <v>10</v>
      </c>
      <c r="Y2" s="18" t="s">
        <v>10</v>
      </c>
      <c r="Z2" s="62" t="s">
        <v>10</v>
      </c>
      <c r="AA2" s="11"/>
      <c r="AB2" s="16"/>
      <c r="AC2" s="16"/>
      <c r="AD2" s="107" t="s">
        <v>41</v>
      </c>
      <c r="AE2" s="107" t="s">
        <v>41</v>
      </c>
      <c r="AF2" s="107" t="s">
        <v>130</v>
      </c>
      <c r="AG2" s="107" t="s">
        <v>27</v>
      </c>
      <c r="AH2" s="107" t="s">
        <v>14</v>
      </c>
      <c r="AI2" s="107" t="s">
        <v>15</v>
      </c>
      <c r="AJ2" s="107" t="s">
        <v>34</v>
      </c>
      <c r="AK2" s="107" t="s">
        <v>10</v>
      </c>
      <c r="AL2" s="101" t="s">
        <v>16</v>
      </c>
      <c r="AM2" s="101" t="s">
        <v>132</v>
      </c>
      <c r="AN2" s="101" t="s">
        <v>132</v>
      </c>
      <c r="AO2" s="101" t="s">
        <v>24</v>
      </c>
      <c r="AP2" s="101" t="s">
        <v>169</v>
      </c>
      <c r="AQ2" s="101" t="s">
        <v>14</v>
      </c>
      <c r="AR2" s="101" t="s">
        <v>15</v>
      </c>
      <c r="AS2" s="101" t="s">
        <v>34</v>
      </c>
      <c r="AT2" s="101" t="s">
        <v>172</v>
      </c>
      <c r="AU2" s="101" t="s">
        <v>10</v>
      </c>
      <c r="AV2" s="119" t="s">
        <v>16</v>
      </c>
      <c r="AW2" s="119" t="s">
        <v>132</v>
      </c>
      <c r="AX2" s="119" t="s">
        <v>132</v>
      </c>
      <c r="AY2" s="119" t="s">
        <v>24</v>
      </c>
      <c r="AZ2" s="119" t="s">
        <v>169</v>
      </c>
      <c r="BA2" s="113" t="s">
        <v>14</v>
      </c>
      <c r="BB2" s="113" t="s">
        <v>15</v>
      </c>
      <c r="BC2" s="113" t="s">
        <v>34</v>
      </c>
      <c r="BD2" s="113" t="s">
        <v>172</v>
      </c>
      <c r="BE2" s="113" t="s">
        <v>10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30" customFormat="1" ht="13.5" thickBot="1">
      <c r="A3" s="27"/>
      <c r="B3" s="135"/>
      <c r="C3" s="137"/>
      <c r="D3" s="140"/>
      <c r="E3" s="137"/>
      <c r="F3" s="143"/>
      <c r="G3" s="37">
        <v>42091</v>
      </c>
      <c r="H3" s="37">
        <v>42092</v>
      </c>
      <c r="I3" s="26">
        <v>42119</v>
      </c>
      <c r="J3" s="26">
        <v>42182</v>
      </c>
      <c r="K3" s="26">
        <v>42183</v>
      </c>
      <c r="L3" s="26">
        <v>42189</v>
      </c>
      <c r="M3" s="26">
        <v>42190</v>
      </c>
      <c r="N3" s="26">
        <v>42189</v>
      </c>
      <c r="O3" s="26">
        <v>42190</v>
      </c>
      <c r="P3" s="26">
        <v>42231</v>
      </c>
      <c r="Q3" s="26">
        <v>42232</v>
      </c>
      <c r="R3" s="26">
        <v>42238</v>
      </c>
      <c r="S3" s="100">
        <v>42259</v>
      </c>
      <c r="T3" s="28">
        <v>42260</v>
      </c>
      <c r="U3" s="36"/>
      <c r="V3" s="36"/>
      <c r="W3" s="86"/>
      <c r="X3" s="37"/>
      <c r="Y3" s="87"/>
      <c r="Z3" s="62"/>
      <c r="AA3" s="32"/>
      <c r="AB3" s="36"/>
      <c r="AC3" s="36"/>
      <c r="AD3" s="108"/>
      <c r="AE3" s="108"/>
      <c r="AF3" s="108"/>
      <c r="AG3" s="108"/>
      <c r="AH3" s="108"/>
      <c r="AI3" s="108"/>
      <c r="AJ3" s="108"/>
      <c r="AK3" s="109"/>
      <c r="AL3" s="102"/>
      <c r="AM3" s="102"/>
      <c r="AN3" s="102"/>
      <c r="AO3" s="102"/>
      <c r="AP3" s="102"/>
      <c r="AQ3" s="102"/>
      <c r="AR3" s="102"/>
      <c r="AS3" s="102"/>
      <c r="AT3" s="102"/>
      <c r="AU3" s="103"/>
      <c r="AV3" s="114"/>
      <c r="AW3" s="114"/>
      <c r="AX3" s="114"/>
      <c r="AY3" s="114"/>
      <c r="AZ3" s="114"/>
      <c r="BA3" s="114"/>
      <c r="BB3" s="114"/>
      <c r="BC3" s="114"/>
      <c r="BD3" s="114"/>
      <c r="BE3" s="115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81" ht="56.25">
      <c r="A4" s="19">
        <v>1</v>
      </c>
      <c r="B4" s="129" t="s">
        <v>11</v>
      </c>
      <c r="C4" s="38" t="s">
        <v>135</v>
      </c>
      <c r="D4" s="60">
        <v>155</v>
      </c>
      <c r="E4" s="39" t="s">
        <v>236</v>
      </c>
      <c r="F4" s="89" t="s">
        <v>237</v>
      </c>
      <c r="G4" s="75">
        <v>400</v>
      </c>
      <c r="H4" s="75">
        <v>400</v>
      </c>
      <c r="I4" s="75"/>
      <c r="J4" s="75">
        <v>264</v>
      </c>
      <c r="K4" s="75">
        <v>158</v>
      </c>
      <c r="L4" s="75"/>
      <c r="M4" s="75"/>
      <c r="N4" s="75"/>
      <c r="O4" s="75"/>
      <c r="P4" s="20">
        <v>264</v>
      </c>
      <c r="Q4" s="20">
        <v>176</v>
      </c>
      <c r="R4" s="20"/>
      <c r="S4" s="20"/>
      <c r="T4" s="23"/>
      <c r="W4" s="41">
        <f>AK4</f>
        <v>800</v>
      </c>
      <c r="X4" s="42">
        <f>AU4</f>
        <v>528</v>
      </c>
      <c r="Y4" s="67">
        <f>BE4</f>
        <v>334</v>
      </c>
      <c r="Z4" s="69">
        <f>SUM(W4:Y4)</f>
        <v>1662</v>
      </c>
      <c r="AD4" s="110">
        <f aca="true" t="shared" si="0" ref="AD4:AF6">G4</f>
        <v>400</v>
      </c>
      <c r="AE4" s="110">
        <f t="shared" si="0"/>
        <v>400</v>
      </c>
      <c r="AF4" s="110">
        <f t="shared" si="0"/>
        <v>0</v>
      </c>
      <c r="AG4" s="110">
        <f>R4</f>
        <v>0</v>
      </c>
      <c r="AH4" s="111">
        <f>LARGE(AD4:AG4,1)</f>
        <v>400</v>
      </c>
      <c r="AI4" s="111">
        <f>LARGE(AD4:AG4,2)</f>
        <v>400</v>
      </c>
      <c r="AJ4" s="111">
        <f>LARGE(AD4:AG4,3)</f>
        <v>0</v>
      </c>
      <c r="AK4" s="112">
        <f>SUM(AH4:AJ4)</f>
        <v>800</v>
      </c>
      <c r="AL4" s="104">
        <f>J4</f>
        <v>264</v>
      </c>
      <c r="AM4" s="104">
        <f>L4</f>
        <v>0</v>
      </c>
      <c r="AN4" s="104">
        <f>N4</f>
        <v>0</v>
      </c>
      <c r="AO4" s="104">
        <f>P4</f>
        <v>264</v>
      </c>
      <c r="AP4" s="104">
        <f>S4</f>
        <v>0</v>
      </c>
      <c r="AQ4" s="105">
        <f>LARGE(AL4:AP4,1)</f>
        <v>264</v>
      </c>
      <c r="AR4" s="105">
        <f>LARGE(AL4:AP4,2)</f>
        <v>264</v>
      </c>
      <c r="AS4" s="105">
        <f>LARGE(AL4:AP4,3)</f>
        <v>0</v>
      </c>
      <c r="AT4" s="105">
        <f>LARGE(AL4:AP4,4)</f>
        <v>0</v>
      </c>
      <c r="AU4" s="106">
        <f>SUM(AQ4:AT4)</f>
        <v>528</v>
      </c>
      <c r="AV4" s="116">
        <f>K4</f>
        <v>158</v>
      </c>
      <c r="AW4" s="116">
        <f>M4</f>
        <v>0</v>
      </c>
      <c r="AX4" s="116">
        <f>O4</f>
        <v>0</v>
      </c>
      <c r="AY4" s="116">
        <f>Q4</f>
        <v>176</v>
      </c>
      <c r="AZ4" s="116">
        <f>T4</f>
        <v>0</v>
      </c>
      <c r="BA4" s="117">
        <f>LARGE(AV4:AZ4,1)</f>
        <v>176</v>
      </c>
      <c r="BB4" s="117">
        <f>LARGE(AV4:AZ4,2)</f>
        <v>158</v>
      </c>
      <c r="BC4" s="117">
        <f>LARGE(AV4:AZ4,3)</f>
        <v>0</v>
      </c>
      <c r="BD4" s="117">
        <f>LARGE(AV4:AZ4,4)</f>
        <v>0</v>
      </c>
      <c r="BE4" s="118">
        <f>SUM(BA4:BD4)</f>
        <v>334</v>
      </c>
      <c r="CC4" s="44">
        <f>Z4</f>
        <v>1662</v>
      </c>
    </row>
    <row r="5" spans="1:81" ht="56.25">
      <c r="A5" s="15">
        <v>2</v>
      </c>
      <c r="B5" s="17" t="s">
        <v>12</v>
      </c>
      <c r="C5" s="45" t="s">
        <v>201</v>
      </c>
      <c r="D5" s="49">
        <v>223</v>
      </c>
      <c r="E5" s="46" t="s">
        <v>238</v>
      </c>
      <c r="F5" s="124" t="s">
        <v>239</v>
      </c>
      <c r="G5" s="125"/>
      <c r="H5" s="125"/>
      <c r="I5" s="125"/>
      <c r="J5" s="125">
        <v>300</v>
      </c>
      <c r="K5" s="125">
        <v>200</v>
      </c>
      <c r="L5" s="125"/>
      <c r="M5" s="125"/>
      <c r="N5" s="125"/>
      <c r="O5" s="125"/>
      <c r="P5" s="6">
        <v>300</v>
      </c>
      <c r="Q5" s="6">
        <v>200</v>
      </c>
      <c r="R5" s="6"/>
      <c r="S5" s="6"/>
      <c r="T5" s="12"/>
      <c r="W5" s="47">
        <f>AK5</f>
        <v>0</v>
      </c>
      <c r="X5" s="48">
        <f>AU5</f>
        <v>600</v>
      </c>
      <c r="Y5" s="68">
        <f>BE5</f>
        <v>400</v>
      </c>
      <c r="Z5" s="70">
        <f>SUM(W5:Y5)</f>
        <v>1000</v>
      </c>
      <c r="AD5" s="110">
        <f t="shared" si="0"/>
        <v>0</v>
      </c>
      <c r="AE5" s="110">
        <f t="shared" si="0"/>
        <v>0</v>
      </c>
      <c r="AF5" s="110">
        <f t="shared" si="0"/>
        <v>0</v>
      </c>
      <c r="AG5" s="110">
        <f>R5</f>
        <v>0</v>
      </c>
      <c r="AH5" s="111">
        <f>LARGE(AD5:AG5,1)</f>
        <v>0</v>
      </c>
      <c r="AI5" s="111">
        <f>LARGE(AD5:AG5,2)</f>
        <v>0</v>
      </c>
      <c r="AJ5" s="111">
        <f>LARGE(AD5:AG5,3)</f>
        <v>0</v>
      </c>
      <c r="AK5" s="112">
        <f>SUM(AH5:AJ5)</f>
        <v>0</v>
      </c>
      <c r="AL5" s="104">
        <f>J5</f>
        <v>300</v>
      </c>
      <c r="AM5" s="104">
        <f>L5</f>
        <v>0</v>
      </c>
      <c r="AN5" s="104">
        <f>N5</f>
        <v>0</v>
      </c>
      <c r="AO5" s="104">
        <f>P5</f>
        <v>300</v>
      </c>
      <c r="AP5" s="104">
        <f>S5</f>
        <v>0</v>
      </c>
      <c r="AQ5" s="105">
        <f>LARGE(AL5:AP5,1)</f>
        <v>300</v>
      </c>
      <c r="AR5" s="105">
        <f>LARGE(AL5:AP5,2)</f>
        <v>300</v>
      </c>
      <c r="AS5" s="105">
        <f>LARGE(AL5:AP5,3)</f>
        <v>0</v>
      </c>
      <c r="AT5" s="105">
        <f>LARGE(AL5:AP5,4)</f>
        <v>0</v>
      </c>
      <c r="AU5" s="106">
        <f>SUM(AQ5:AT5)</f>
        <v>600</v>
      </c>
      <c r="AV5" s="116">
        <f>K5</f>
        <v>200</v>
      </c>
      <c r="AW5" s="116">
        <f>M5</f>
        <v>0</v>
      </c>
      <c r="AX5" s="116">
        <f>O5</f>
        <v>0</v>
      </c>
      <c r="AY5" s="116">
        <f>Q5</f>
        <v>200</v>
      </c>
      <c r="AZ5" s="116">
        <f>T5</f>
        <v>0</v>
      </c>
      <c r="BA5" s="117">
        <f>LARGE(AV5:AZ5,1)</f>
        <v>200</v>
      </c>
      <c r="BB5" s="117">
        <f>LARGE(AV5:AZ5,2)</f>
        <v>200</v>
      </c>
      <c r="BC5" s="117">
        <f>LARGE(AV5:AZ5,3)</f>
        <v>0</v>
      </c>
      <c r="BD5" s="117">
        <f>LARGE(AV5:AZ5,4)</f>
        <v>0</v>
      </c>
      <c r="BE5" s="118">
        <f>SUM(BA5:BD5)</f>
        <v>400</v>
      </c>
      <c r="CC5" s="44">
        <f>Z5</f>
        <v>1000</v>
      </c>
    </row>
    <row r="6" spans="1:81" ht="57" thickBot="1">
      <c r="A6" s="21">
        <v>3</v>
      </c>
      <c r="B6" s="123" t="s">
        <v>11</v>
      </c>
      <c r="C6" s="50" t="s">
        <v>240</v>
      </c>
      <c r="D6" s="51">
        <v>222</v>
      </c>
      <c r="E6" s="52" t="s">
        <v>298</v>
      </c>
      <c r="F6" s="90" t="s">
        <v>299</v>
      </c>
      <c r="G6" s="71"/>
      <c r="H6" s="71"/>
      <c r="I6" s="71"/>
      <c r="J6" s="71">
        <v>237</v>
      </c>
      <c r="K6" s="71">
        <v>176</v>
      </c>
      <c r="L6" s="71"/>
      <c r="M6" s="71"/>
      <c r="N6" s="71"/>
      <c r="O6" s="71"/>
      <c r="P6" s="22"/>
      <c r="Q6" s="22"/>
      <c r="R6" s="22"/>
      <c r="S6" s="22"/>
      <c r="T6" s="25">
        <v>200</v>
      </c>
      <c r="W6" s="53">
        <f>AK6</f>
        <v>0</v>
      </c>
      <c r="X6" s="54">
        <f>AU6</f>
        <v>237</v>
      </c>
      <c r="Y6" s="97">
        <f>BE6</f>
        <v>376</v>
      </c>
      <c r="Z6" s="96">
        <f>SUM(W6:Y6)</f>
        <v>613</v>
      </c>
      <c r="AD6" s="110">
        <f t="shared" si="0"/>
        <v>0</v>
      </c>
      <c r="AE6" s="110">
        <f t="shared" si="0"/>
        <v>0</v>
      </c>
      <c r="AF6" s="110">
        <f t="shared" si="0"/>
        <v>0</v>
      </c>
      <c r="AG6" s="110">
        <f>R6</f>
        <v>0</v>
      </c>
      <c r="AH6" s="111">
        <f>LARGE(AD6:AG6,1)</f>
        <v>0</v>
      </c>
      <c r="AI6" s="111">
        <f>LARGE(AD6:AG6,2)</f>
        <v>0</v>
      </c>
      <c r="AJ6" s="111">
        <f>LARGE(AD6:AG6,3)</f>
        <v>0</v>
      </c>
      <c r="AK6" s="112">
        <f>SUM(AH6:AJ6)</f>
        <v>0</v>
      </c>
      <c r="AL6" s="104">
        <f>J6</f>
        <v>237</v>
      </c>
      <c r="AM6" s="104">
        <f>L6</f>
        <v>0</v>
      </c>
      <c r="AN6" s="104">
        <f>N6</f>
        <v>0</v>
      </c>
      <c r="AO6" s="104">
        <f>P6</f>
        <v>0</v>
      </c>
      <c r="AP6" s="104">
        <f>S6</f>
        <v>0</v>
      </c>
      <c r="AQ6" s="105">
        <f>LARGE(AL6:AP6,1)</f>
        <v>237</v>
      </c>
      <c r="AR6" s="105">
        <f>LARGE(AL6:AP6,2)</f>
        <v>0</v>
      </c>
      <c r="AS6" s="105">
        <f>LARGE(AL6:AP6,3)</f>
        <v>0</v>
      </c>
      <c r="AT6" s="105">
        <f>LARGE(AL6:AP6,4)</f>
        <v>0</v>
      </c>
      <c r="AU6" s="106">
        <f>SUM(AQ6:AT6)</f>
        <v>237</v>
      </c>
      <c r="AV6" s="116">
        <f>K6</f>
        <v>176</v>
      </c>
      <c r="AW6" s="116">
        <f>M6</f>
        <v>0</v>
      </c>
      <c r="AX6" s="116">
        <f>O6</f>
        <v>0</v>
      </c>
      <c r="AY6" s="116">
        <f>Q6</f>
        <v>0</v>
      </c>
      <c r="AZ6" s="116">
        <f>T6</f>
        <v>200</v>
      </c>
      <c r="BA6" s="117">
        <f>LARGE(AV6:AZ6,1)</f>
        <v>200</v>
      </c>
      <c r="BB6" s="117">
        <f>LARGE(AV6:AZ6,2)</f>
        <v>176</v>
      </c>
      <c r="BC6" s="117">
        <f>LARGE(AV6:AZ6,3)</f>
        <v>0</v>
      </c>
      <c r="BD6" s="117">
        <f>LARGE(AV6:AZ6,4)</f>
        <v>0</v>
      </c>
      <c r="BE6" s="118">
        <f>SUM(BA6:BD6)</f>
        <v>376</v>
      </c>
      <c r="CC6" s="44">
        <f>Z6</f>
        <v>613</v>
      </c>
    </row>
  </sheetData>
  <sheetProtection/>
  <mergeCells count="8">
    <mergeCell ref="AL1:AU1"/>
    <mergeCell ref="AV1:BE1"/>
    <mergeCell ref="F1:F3"/>
    <mergeCell ref="B1:B3"/>
    <mergeCell ref="C1:C3"/>
    <mergeCell ref="D1:D3"/>
    <mergeCell ref="E1:E3"/>
    <mergeCell ref="AD1:A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4" r:id="rId2"/>
  <headerFooter>
    <oddHeader>&amp;C&amp;"-,Tučné"&amp;28ČESKÝ POHÁR 2015 - R4 JUNIORKY U19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6" bestFit="1" customWidth="1"/>
    <col min="3" max="3" width="21.421875" style="55" customWidth="1"/>
    <col min="4" max="4" width="5.57421875" style="56" customWidth="1"/>
    <col min="5" max="5" width="19.8515625" style="57" customWidth="1"/>
    <col min="6" max="6" width="3.8515625" style="58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2" width="9.140625" style="40" customWidth="1"/>
    <col min="23" max="23" width="7.8515625" style="9" customWidth="1"/>
    <col min="24" max="24" width="8.7109375" style="9" customWidth="1"/>
    <col min="25" max="25" width="7.7109375" style="9" customWidth="1"/>
    <col min="26" max="26" width="8.421875" style="32" bestFit="1" customWidth="1"/>
    <col min="27" max="27" width="8.7109375" style="32" customWidth="1"/>
    <col min="28" max="29" width="9.28125" style="43" customWidth="1"/>
    <col min="30" max="30" width="3.8515625" style="9" bestFit="1" customWidth="1"/>
    <col min="31" max="32" width="4.57421875" style="9" bestFit="1" customWidth="1"/>
    <col min="33" max="33" width="4.7109375" style="9" customWidth="1"/>
    <col min="34" max="35" width="3.57421875" style="9" bestFit="1" customWidth="1"/>
    <col min="36" max="36" width="3.57421875" style="9" customWidth="1"/>
    <col min="37" max="37" width="5.421875" style="59" bestFit="1" customWidth="1"/>
    <col min="38" max="39" width="4.57421875" style="9" bestFit="1" customWidth="1"/>
    <col min="40" max="40" width="4.57421875" style="9" customWidth="1"/>
    <col min="41" max="41" width="4.7109375" style="9" bestFit="1" customWidth="1"/>
    <col min="42" max="42" width="4.7109375" style="9" customWidth="1"/>
    <col min="43" max="44" width="3.57421875" style="9" bestFit="1" customWidth="1"/>
    <col min="45" max="46" width="3.57421875" style="9" customWidth="1"/>
    <col min="47" max="47" width="5.421875" style="59" bestFit="1" customWidth="1"/>
    <col min="48" max="49" width="4.57421875" style="9" bestFit="1" customWidth="1"/>
    <col min="50" max="50" width="4.57421875" style="9" customWidth="1"/>
    <col min="51" max="51" width="4.7109375" style="9" bestFit="1" customWidth="1"/>
    <col min="52" max="52" width="4.7109375" style="9" customWidth="1"/>
    <col min="53" max="54" width="3.57421875" style="9" bestFit="1" customWidth="1"/>
    <col min="55" max="56" width="3.57421875" style="9" customWidth="1"/>
    <col min="57" max="57" width="5.421875" style="59" bestFit="1" customWidth="1"/>
    <col min="58" max="80" width="9.28125" style="43" customWidth="1"/>
    <col min="81" max="81" width="11.7109375" style="43" bestFit="1" customWidth="1"/>
    <col min="82" max="91" width="9.28125" style="43" customWidth="1"/>
    <col min="92" max="151" width="9.28125" style="31" customWidth="1"/>
    <col min="152" max="16384" width="9.140625" style="31" customWidth="1"/>
  </cols>
  <sheetData>
    <row r="1" spans="1:91" s="1" customFormat="1" ht="12.75">
      <c r="A1" s="3" t="s">
        <v>0</v>
      </c>
      <c r="B1" s="134" t="s">
        <v>20</v>
      </c>
      <c r="C1" s="134" t="s">
        <v>19</v>
      </c>
      <c r="D1" s="139" t="s">
        <v>18</v>
      </c>
      <c r="E1" s="134" t="s">
        <v>1</v>
      </c>
      <c r="F1" s="142" t="s">
        <v>13</v>
      </c>
      <c r="G1" s="34" t="s">
        <v>33</v>
      </c>
      <c r="H1" s="34" t="s">
        <v>33</v>
      </c>
      <c r="I1" s="5" t="s">
        <v>130</v>
      </c>
      <c r="J1" s="5" t="s">
        <v>2</v>
      </c>
      <c r="K1" s="5" t="s">
        <v>2</v>
      </c>
      <c r="L1" s="5" t="s">
        <v>132</v>
      </c>
      <c r="M1" s="5" t="s">
        <v>132</v>
      </c>
      <c r="N1" s="5" t="s">
        <v>132</v>
      </c>
      <c r="O1" s="5" t="s">
        <v>132</v>
      </c>
      <c r="P1" s="5" t="s">
        <v>23</v>
      </c>
      <c r="Q1" s="5" t="s">
        <v>23</v>
      </c>
      <c r="R1" s="5" t="s">
        <v>27</v>
      </c>
      <c r="S1" s="93" t="s">
        <v>131</v>
      </c>
      <c r="T1" s="65" t="s">
        <v>131</v>
      </c>
      <c r="U1" s="16"/>
      <c r="V1" s="16"/>
      <c r="W1" s="33" t="s">
        <v>7</v>
      </c>
      <c r="X1" s="34" t="s">
        <v>8</v>
      </c>
      <c r="Y1" s="35" t="s">
        <v>9</v>
      </c>
      <c r="Z1" s="61"/>
      <c r="AA1" s="11"/>
      <c r="AB1" s="16"/>
      <c r="AC1" s="16"/>
      <c r="AD1" s="145" t="s">
        <v>7</v>
      </c>
      <c r="AE1" s="145"/>
      <c r="AF1" s="145"/>
      <c r="AG1" s="145"/>
      <c r="AH1" s="145"/>
      <c r="AI1" s="145"/>
      <c r="AJ1" s="145"/>
      <c r="AK1" s="145"/>
      <c r="AL1" s="132" t="s">
        <v>8</v>
      </c>
      <c r="AM1" s="132"/>
      <c r="AN1" s="132"/>
      <c r="AO1" s="132"/>
      <c r="AP1" s="132"/>
      <c r="AQ1" s="132"/>
      <c r="AR1" s="132"/>
      <c r="AS1" s="132"/>
      <c r="AT1" s="132"/>
      <c r="AU1" s="132"/>
      <c r="AV1" s="133" t="s">
        <v>9</v>
      </c>
      <c r="AW1" s="133"/>
      <c r="AX1" s="133"/>
      <c r="AY1" s="133"/>
      <c r="AZ1" s="133"/>
      <c r="BA1" s="133"/>
      <c r="BB1" s="133"/>
      <c r="BC1" s="133"/>
      <c r="BD1" s="133"/>
      <c r="BE1" s="133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35"/>
      <c r="C2" s="137"/>
      <c r="D2" s="140"/>
      <c r="E2" s="137"/>
      <c r="F2" s="143"/>
      <c r="G2" s="13" t="s">
        <v>4</v>
      </c>
      <c r="H2" s="64" t="s">
        <v>4</v>
      </c>
      <c r="I2" s="13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64" t="s">
        <v>5</v>
      </c>
      <c r="O2" s="64" t="s">
        <v>6</v>
      </c>
      <c r="P2" s="2" t="s">
        <v>5</v>
      </c>
      <c r="Q2" s="2" t="s">
        <v>6</v>
      </c>
      <c r="R2" s="2" t="s">
        <v>4</v>
      </c>
      <c r="S2" s="94" t="s">
        <v>5</v>
      </c>
      <c r="T2" s="72" t="s">
        <v>6</v>
      </c>
      <c r="U2" s="16"/>
      <c r="V2" s="16"/>
      <c r="W2" s="14" t="s">
        <v>10</v>
      </c>
      <c r="X2" s="13" t="s">
        <v>10</v>
      </c>
      <c r="Y2" s="18" t="s">
        <v>10</v>
      </c>
      <c r="Z2" s="62" t="s">
        <v>10</v>
      </c>
      <c r="AA2" s="11"/>
      <c r="AB2" s="16"/>
      <c r="AC2" s="16"/>
      <c r="AD2" s="107" t="s">
        <v>41</v>
      </c>
      <c r="AE2" s="107" t="s">
        <v>41</v>
      </c>
      <c r="AF2" s="107" t="s">
        <v>130</v>
      </c>
      <c r="AG2" s="107" t="s">
        <v>27</v>
      </c>
      <c r="AH2" s="107" t="s">
        <v>14</v>
      </c>
      <c r="AI2" s="107" t="s">
        <v>15</v>
      </c>
      <c r="AJ2" s="107" t="s">
        <v>34</v>
      </c>
      <c r="AK2" s="107" t="s">
        <v>10</v>
      </c>
      <c r="AL2" s="101" t="s">
        <v>16</v>
      </c>
      <c r="AM2" s="101" t="s">
        <v>132</v>
      </c>
      <c r="AN2" s="101" t="s">
        <v>132</v>
      </c>
      <c r="AO2" s="101" t="s">
        <v>24</v>
      </c>
      <c r="AP2" s="101" t="s">
        <v>169</v>
      </c>
      <c r="AQ2" s="101" t="s">
        <v>14</v>
      </c>
      <c r="AR2" s="101" t="s">
        <v>15</v>
      </c>
      <c r="AS2" s="101" t="s">
        <v>34</v>
      </c>
      <c r="AT2" s="101" t="s">
        <v>172</v>
      </c>
      <c r="AU2" s="101" t="s">
        <v>10</v>
      </c>
      <c r="AV2" s="119" t="s">
        <v>16</v>
      </c>
      <c r="AW2" s="119" t="s">
        <v>132</v>
      </c>
      <c r="AX2" s="119" t="s">
        <v>132</v>
      </c>
      <c r="AY2" s="119" t="s">
        <v>24</v>
      </c>
      <c r="AZ2" s="119" t="s">
        <v>169</v>
      </c>
      <c r="BA2" s="113" t="s">
        <v>14</v>
      </c>
      <c r="BB2" s="113" t="s">
        <v>15</v>
      </c>
      <c r="BC2" s="113" t="s">
        <v>34</v>
      </c>
      <c r="BD2" s="113" t="s">
        <v>172</v>
      </c>
      <c r="BE2" s="113" t="s">
        <v>10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30" customFormat="1" ht="13.5" thickBot="1">
      <c r="A3" s="27"/>
      <c r="B3" s="135"/>
      <c r="C3" s="137"/>
      <c r="D3" s="140"/>
      <c r="E3" s="137"/>
      <c r="F3" s="143"/>
      <c r="G3" s="37">
        <v>42091</v>
      </c>
      <c r="H3" s="37">
        <v>42092</v>
      </c>
      <c r="I3" s="26">
        <v>42119</v>
      </c>
      <c r="J3" s="26">
        <v>42182</v>
      </c>
      <c r="K3" s="26">
        <v>42183</v>
      </c>
      <c r="L3" s="26">
        <v>42189</v>
      </c>
      <c r="M3" s="26">
        <v>42190</v>
      </c>
      <c r="N3" s="26">
        <v>42189</v>
      </c>
      <c r="O3" s="26">
        <v>42190</v>
      </c>
      <c r="P3" s="26">
        <v>42231</v>
      </c>
      <c r="Q3" s="26">
        <v>42232</v>
      </c>
      <c r="R3" s="26">
        <v>42238</v>
      </c>
      <c r="S3" s="100">
        <v>42259</v>
      </c>
      <c r="T3" s="28">
        <v>42260</v>
      </c>
      <c r="U3" s="36"/>
      <c r="V3" s="36"/>
      <c r="W3" s="86"/>
      <c r="X3" s="37"/>
      <c r="Y3" s="87"/>
      <c r="Z3" s="62"/>
      <c r="AA3" s="32"/>
      <c r="AB3" s="36"/>
      <c r="AC3" s="36"/>
      <c r="AD3" s="108"/>
      <c r="AE3" s="108"/>
      <c r="AF3" s="108"/>
      <c r="AG3" s="108"/>
      <c r="AH3" s="108"/>
      <c r="AI3" s="108"/>
      <c r="AJ3" s="108"/>
      <c r="AK3" s="109"/>
      <c r="AL3" s="102"/>
      <c r="AM3" s="102"/>
      <c r="AN3" s="102"/>
      <c r="AO3" s="102"/>
      <c r="AP3" s="102"/>
      <c r="AQ3" s="102"/>
      <c r="AR3" s="102"/>
      <c r="AS3" s="102"/>
      <c r="AT3" s="102"/>
      <c r="AU3" s="103"/>
      <c r="AV3" s="114"/>
      <c r="AW3" s="114"/>
      <c r="AX3" s="114"/>
      <c r="AY3" s="114"/>
      <c r="AZ3" s="114"/>
      <c r="BA3" s="114"/>
      <c r="BB3" s="114"/>
      <c r="BC3" s="114"/>
      <c r="BD3" s="114"/>
      <c r="BE3" s="115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81" ht="67.5">
      <c r="A4" s="19">
        <v>1</v>
      </c>
      <c r="B4" s="131" t="s">
        <v>42</v>
      </c>
      <c r="C4" s="38" t="s">
        <v>133</v>
      </c>
      <c r="D4" s="60">
        <v>109</v>
      </c>
      <c r="E4" s="39" t="s">
        <v>296</v>
      </c>
      <c r="F4" s="89" t="s">
        <v>297</v>
      </c>
      <c r="G4" s="75">
        <v>400</v>
      </c>
      <c r="H4" s="75">
        <v>400</v>
      </c>
      <c r="I4" s="75">
        <v>400</v>
      </c>
      <c r="J4" s="75">
        <v>300</v>
      </c>
      <c r="K4" s="75">
        <v>200</v>
      </c>
      <c r="L4" s="75"/>
      <c r="M4" s="75"/>
      <c r="N4" s="75"/>
      <c r="O4" s="75"/>
      <c r="P4" s="20">
        <v>300</v>
      </c>
      <c r="Q4" s="20">
        <v>200</v>
      </c>
      <c r="R4" s="20"/>
      <c r="S4" s="20">
        <v>300</v>
      </c>
      <c r="T4" s="23">
        <v>200</v>
      </c>
      <c r="W4" s="41">
        <f>AK4</f>
        <v>1200</v>
      </c>
      <c r="X4" s="42">
        <f>AU4</f>
        <v>900</v>
      </c>
      <c r="Y4" s="67">
        <f>BE4</f>
        <v>600</v>
      </c>
      <c r="Z4" s="69">
        <f>SUM(W4:Y4)</f>
        <v>2700</v>
      </c>
      <c r="AD4" s="110">
        <f aca="true" t="shared" si="0" ref="AD4:AF5">G4</f>
        <v>400</v>
      </c>
      <c r="AE4" s="110">
        <f t="shared" si="0"/>
        <v>400</v>
      </c>
      <c r="AF4" s="110">
        <f t="shared" si="0"/>
        <v>400</v>
      </c>
      <c r="AG4" s="110">
        <f>R4</f>
        <v>0</v>
      </c>
      <c r="AH4" s="111">
        <f>LARGE(AD4:AG4,1)</f>
        <v>400</v>
      </c>
      <c r="AI4" s="111">
        <f>LARGE(AD4:AG4,2)</f>
        <v>400</v>
      </c>
      <c r="AJ4" s="111">
        <f>LARGE(AD4:AG4,3)</f>
        <v>400</v>
      </c>
      <c r="AK4" s="112">
        <f>SUM(AH4:AJ4)</f>
        <v>1200</v>
      </c>
      <c r="AL4" s="104">
        <f>J4</f>
        <v>300</v>
      </c>
      <c r="AM4" s="104">
        <f>L4</f>
        <v>0</v>
      </c>
      <c r="AN4" s="104">
        <f>N4</f>
        <v>0</v>
      </c>
      <c r="AO4" s="104">
        <f>P4</f>
        <v>300</v>
      </c>
      <c r="AP4" s="104">
        <f>S4</f>
        <v>300</v>
      </c>
      <c r="AQ4" s="105">
        <f>LARGE(AL4:AP4,1)</f>
        <v>300</v>
      </c>
      <c r="AR4" s="105">
        <f>LARGE(AL4:AP4,2)</f>
        <v>300</v>
      </c>
      <c r="AS4" s="105">
        <f>LARGE(AL4:AP4,3)</f>
        <v>300</v>
      </c>
      <c r="AT4" s="105">
        <f>LARGE(AL4:AP4,4)</f>
        <v>0</v>
      </c>
      <c r="AU4" s="106">
        <f>SUM(AQ4:AT4)</f>
        <v>900</v>
      </c>
      <c r="AV4" s="116">
        <f>K4</f>
        <v>200</v>
      </c>
      <c r="AW4" s="116">
        <f>M4</f>
        <v>0</v>
      </c>
      <c r="AX4" s="116">
        <f>O4</f>
        <v>0</v>
      </c>
      <c r="AY4" s="116">
        <f>Q4</f>
        <v>200</v>
      </c>
      <c r="AZ4" s="116">
        <f>T4</f>
        <v>200</v>
      </c>
      <c r="BA4" s="117">
        <f>LARGE(AV4:AZ4,1)</f>
        <v>200</v>
      </c>
      <c r="BB4" s="117">
        <f>LARGE(AV4:AZ4,2)</f>
        <v>200</v>
      </c>
      <c r="BC4" s="117">
        <f>LARGE(AV4:AZ4,3)</f>
        <v>200</v>
      </c>
      <c r="BD4" s="117">
        <f>LARGE(AV4:AZ4,4)</f>
        <v>0</v>
      </c>
      <c r="BE4" s="118">
        <f>SUM(BA4:BD4)</f>
        <v>600</v>
      </c>
      <c r="CC4" s="44">
        <f>Z4</f>
        <v>2700</v>
      </c>
    </row>
    <row r="5" spans="1:81" ht="57" thickBot="1">
      <c r="A5" s="21">
        <v>2</v>
      </c>
      <c r="B5" s="123" t="s">
        <v>11</v>
      </c>
      <c r="C5" s="50" t="s">
        <v>25</v>
      </c>
      <c r="D5" s="51" t="s">
        <v>134</v>
      </c>
      <c r="E5" s="52" t="s">
        <v>142</v>
      </c>
      <c r="F5" s="90" t="s">
        <v>143</v>
      </c>
      <c r="G5" s="71">
        <v>352</v>
      </c>
      <c r="H5" s="71">
        <v>352</v>
      </c>
      <c r="I5" s="71">
        <v>352</v>
      </c>
      <c r="J5" s="71">
        <v>264</v>
      </c>
      <c r="K5" s="71">
        <v>176</v>
      </c>
      <c r="L5" s="71"/>
      <c r="M5" s="71"/>
      <c r="N5" s="71"/>
      <c r="O5" s="71"/>
      <c r="P5" s="22">
        <v>264</v>
      </c>
      <c r="Q5" s="22">
        <v>176</v>
      </c>
      <c r="R5" s="22"/>
      <c r="S5" s="22">
        <v>264</v>
      </c>
      <c r="T5" s="25">
        <v>176</v>
      </c>
      <c r="W5" s="53">
        <f>AK5</f>
        <v>1056</v>
      </c>
      <c r="X5" s="54">
        <f>AU5</f>
        <v>792</v>
      </c>
      <c r="Y5" s="97">
        <f>BE5</f>
        <v>528</v>
      </c>
      <c r="Z5" s="96">
        <f>SUM(W5:Y5)</f>
        <v>2376</v>
      </c>
      <c r="AD5" s="110">
        <f t="shared" si="0"/>
        <v>352</v>
      </c>
      <c r="AE5" s="110">
        <f t="shared" si="0"/>
        <v>352</v>
      </c>
      <c r="AF5" s="110">
        <f t="shared" si="0"/>
        <v>352</v>
      </c>
      <c r="AG5" s="110">
        <f>R5</f>
        <v>0</v>
      </c>
      <c r="AH5" s="111">
        <f>LARGE(AD5:AG5,1)</f>
        <v>352</v>
      </c>
      <c r="AI5" s="111">
        <f>LARGE(AD5:AG5,2)</f>
        <v>352</v>
      </c>
      <c r="AJ5" s="111">
        <f>LARGE(AD5:AG5,3)</f>
        <v>352</v>
      </c>
      <c r="AK5" s="112">
        <f>SUM(AH5:AJ5)</f>
        <v>1056</v>
      </c>
      <c r="AL5" s="104">
        <f>J5</f>
        <v>264</v>
      </c>
      <c r="AM5" s="104">
        <f>L5</f>
        <v>0</v>
      </c>
      <c r="AN5" s="104">
        <f>N5</f>
        <v>0</v>
      </c>
      <c r="AO5" s="104">
        <f>P5</f>
        <v>264</v>
      </c>
      <c r="AP5" s="104">
        <f>S5</f>
        <v>264</v>
      </c>
      <c r="AQ5" s="105">
        <f>LARGE(AL5:AP5,1)</f>
        <v>264</v>
      </c>
      <c r="AR5" s="105">
        <f>LARGE(AL5:AP5,2)</f>
        <v>264</v>
      </c>
      <c r="AS5" s="105">
        <f>LARGE(AL5:AP5,3)</f>
        <v>264</v>
      </c>
      <c r="AT5" s="105">
        <f>LARGE(AL5:AP5,4)</f>
        <v>0</v>
      </c>
      <c r="AU5" s="106">
        <f>SUM(AQ5:AT5)</f>
        <v>792</v>
      </c>
      <c r="AV5" s="116">
        <f>K5</f>
        <v>176</v>
      </c>
      <c r="AW5" s="116">
        <f>M5</f>
        <v>0</v>
      </c>
      <c r="AX5" s="116">
        <f>O5</f>
        <v>0</v>
      </c>
      <c r="AY5" s="116">
        <f>Q5</f>
        <v>176</v>
      </c>
      <c r="AZ5" s="116">
        <f>T5</f>
        <v>176</v>
      </c>
      <c r="BA5" s="117">
        <f>LARGE(AV5:AZ5,1)</f>
        <v>176</v>
      </c>
      <c r="BB5" s="117">
        <f>LARGE(AV5:AZ5,2)</f>
        <v>176</v>
      </c>
      <c r="BC5" s="117">
        <f>LARGE(AV5:AZ5,3)</f>
        <v>176</v>
      </c>
      <c r="BD5" s="117">
        <f>LARGE(AV5:AZ5,4)</f>
        <v>0</v>
      </c>
      <c r="BE5" s="118">
        <f>SUM(BA5:BD5)</f>
        <v>528</v>
      </c>
      <c r="CC5" s="44">
        <f>Z5</f>
        <v>2376</v>
      </c>
    </row>
  </sheetData>
  <sheetProtection/>
  <mergeCells count="8">
    <mergeCell ref="AL1:AU1"/>
    <mergeCell ref="AV1:BE1"/>
    <mergeCell ref="F1:F3"/>
    <mergeCell ref="B1:B3"/>
    <mergeCell ref="C1:C3"/>
    <mergeCell ref="D1:D3"/>
    <mergeCell ref="E1:E3"/>
    <mergeCell ref="AD1:A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4" r:id="rId2"/>
  <headerFooter>
    <oddHeader>&amp;C&amp;"-,Tučné"&amp;28ČESKÝ POHÁR 2015 - R4 JUNIORKY U23</oddHeader>
  </headerFooter>
  <colBreaks count="1" manualBreakCount="1">
    <brk id="19" max="3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2015-06-08T17:34:51Z</cp:lastPrinted>
  <dcterms:created xsi:type="dcterms:W3CDTF">1999-05-11T19:05:06Z</dcterms:created>
  <dcterms:modified xsi:type="dcterms:W3CDTF">2016-02-08T07:03:08Z</dcterms:modified>
  <cp:category/>
  <cp:version/>
  <cp:contentType/>
  <cp:contentStatus/>
</cp:coreProperties>
</file>