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0" windowWidth="8505" windowHeight="8115" tabRatio="875" activeTab="0"/>
  </bookViews>
  <sheets>
    <sheet name="MUŽI NOMINACE" sheetId="1" r:id="rId1"/>
    <sheet name="ŽENY NOMINACE" sheetId="2" r:id="rId2"/>
    <sheet name="JUNIOŘI U19 NOMINACE" sheetId="3" r:id="rId3"/>
    <sheet name="JUNIOŘI U23 NOMINACE" sheetId="4" r:id="rId4"/>
    <sheet name="JUNIORKY U19 NOMINACE" sheetId="5" r:id="rId5"/>
    <sheet name="JUNIORKY U23 NOMINACE" sheetId="6" r:id="rId6"/>
    <sheet name="VETERÁNI NOMINACE" sheetId="7" r:id="rId7"/>
  </sheets>
  <definedNames/>
  <calcPr fullCalcOnLoad="1"/>
</workbook>
</file>

<file path=xl/sharedStrings.xml><?xml version="1.0" encoding="utf-8"?>
<sst xmlns="http://schemas.openxmlformats.org/spreadsheetml/2006/main" count="310" uniqueCount="108">
  <si>
    <t>Pořadí</t>
  </si>
  <si>
    <t>Název</t>
  </si>
  <si>
    <t>Č.</t>
  </si>
  <si>
    <t>Posádka</t>
  </si>
  <si>
    <t>Trnávka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</si>
  <si>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</si>
  <si>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</si>
  <si>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</si>
  <si>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</si>
  <si>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</si>
  <si>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</si>
  <si>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</si>
  <si>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</si>
  <si>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</si>
  <si>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</si>
  <si>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Troja</t>
  </si>
  <si>
    <t>TR KUHEBUMI</t>
  </si>
  <si>
    <t>Bestie Stream Troja</t>
  </si>
  <si>
    <t>TR HIKO</t>
  </si>
  <si>
    <t>RK Hodonín junior</t>
  </si>
  <si>
    <t>TR Rafting Morava</t>
  </si>
  <si>
    <t>Č.Vrbné</t>
  </si>
  <si>
    <t>Labe</t>
  </si>
  <si>
    <t>Lipno</t>
  </si>
  <si>
    <t>HANACE rafters</t>
  </si>
  <si>
    <t xml:space="preserve">81   84   71  85  87  86  78   </t>
  </si>
  <si>
    <t>Bubeníček Ivan          Šťastný Michal          Kučera Milan           Hermann René        Kolanda Martin         Machač  Jan</t>
  </si>
  <si>
    <t>60  65  58  62  77  77</t>
  </si>
  <si>
    <t>Jiskra HB</t>
  </si>
  <si>
    <t>RK Stan</t>
  </si>
  <si>
    <t>Polák Libor                Falc Jan                   Proks Zdeněk         Růžička Václav          Matějka Roman        Dufek Pavel</t>
  </si>
  <si>
    <t>67  76  54  80  73</t>
  </si>
  <si>
    <t xml:space="preserve">TR TEVA </t>
  </si>
  <si>
    <t>RK Troja Čoromoro</t>
  </si>
  <si>
    <t>MB Bohouš a jeho parta</t>
  </si>
  <si>
    <t>Háková Jitka
Hajzlerová Petra
Lenerová Tereza
Valíková Radka
Beránková Kateřina
Mašínová Marie</t>
  </si>
  <si>
    <t>82  83  84  91  96  97</t>
  </si>
  <si>
    <t>Spitfire</t>
  </si>
  <si>
    <t>73  78  84  88  71  85</t>
  </si>
  <si>
    <t>Pilečková Jindra
Vávrová Eva     
Gregorová Krystýna
Pártlová Andrea     
Vávrová Eva      
Tužová Julie</t>
  </si>
  <si>
    <t>109   178</t>
  </si>
  <si>
    <t>Gymnázium Letohrad</t>
  </si>
  <si>
    <t>Jiskra HB Junioři</t>
  </si>
  <si>
    <t>91
92
92
91
92
93</t>
  </si>
  <si>
    <t>TR Veterán</t>
  </si>
  <si>
    <t>WWS</t>
  </si>
  <si>
    <t>R6 veterán</t>
  </si>
  <si>
    <t>TR ENVY</t>
  </si>
  <si>
    <t>93  93  93  94   95  91</t>
  </si>
  <si>
    <t>Rolenc Ondřej        Haleš Antonín      Pavlík Radek         Novák Martin             Musil Filip              Dupal Jiří
Božek Radim</t>
  </si>
  <si>
    <t>7</t>
  </si>
  <si>
    <t>Černý Michal     
Havlíček Jiří       
Vondráček Vojtěch
Prokop Jan
Žák Petr   
Švec Matouš
Fučík Robin</t>
  </si>
  <si>
    <t>94
95
96
96
96
96
94</t>
  </si>
  <si>
    <t>63
72
62
68
69
64
55</t>
  </si>
  <si>
    <t>Svačina Petr
Svačina Pavel
Proks Zdeněk
Polák Libor
Krejčí Jindřich
Šimánek Robert
Křivánek Tomáš
Bluma Michal</t>
  </si>
  <si>
    <t>73
73
54
67
71
73
66
70</t>
  </si>
  <si>
    <t>8</t>
  </si>
  <si>
    <t>BODY</t>
  </si>
  <si>
    <t>POŘADÍ</t>
  </si>
  <si>
    <t>NOVÝ ZÉLAND</t>
  </si>
  <si>
    <t>NOMINACE MS R6</t>
  </si>
  <si>
    <t>1.</t>
  </si>
  <si>
    <t>2.</t>
  </si>
  <si>
    <t>3.</t>
  </si>
  <si>
    <t>Šťastný Jan           Daněk Aleš            Uncajtík Lukáš        Malý Vojtěch         Havlíček Jan         Vrzáň Jakub
Vrba Jiří
Pinkava Ondřej</t>
  </si>
  <si>
    <t xml:space="preserve">70   79  84  86  82  81
66
77 </t>
  </si>
  <si>
    <t>Pospíšil Jaroslav        Hric Michal        Lisický David       Hanuliak Jan           Bozděch Zdeněk        Kabrhel Václav
Hric Vítězslav
Hajský Stanislav</t>
  </si>
  <si>
    <t>73  73  81  81  71  83
74
69</t>
  </si>
  <si>
    <t>Pražan Milan        Proks Jakub           Znamenáček Milan    Sehnal Štěpán        Tomek Lukáš
Šálek Marek
Páša Jiří</t>
  </si>
  <si>
    <t>PRŠI TEAM</t>
  </si>
  <si>
    <t>HANACE rafters Zničehonix</t>
  </si>
  <si>
    <t>178
155</t>
  </si>
  <si>
    <t>Knosel Walter
Musil Filip
Janů Petr
Beneda Michal
Veber Jan
Putzer Pavel</t>
  </si>
  <si>
    <t>78
92
87
88
71
67</t>
  </si>
  <si>
    <t>KATAMARAN</t>
  </si>
  <si>
    <t>Hucl Radim
Sýkora Ondřej
Bartoš Jiří
Bartoš Vít
Brzobohatý David
Sýkora Jan</t>
  </si>
  <si>
    <t>74
78
75
79
79
75</t>
  </si>
  <si>
    <t>Urban Václav
Znamenáček Milan
Lerner Luděk
Mornštejn Roman
Hájek Martin
Štrogl Michal
Irain Jiří
Panenka Petr</t>
  </si>
  <si>
    <t>HANACE rafters Čudly</t>
  </si>
  <si>
    <t>97
95
96
95</t>
  </si>
  <si>
    <t>Mašínová Marie
Dundová Iva
Beránková Kateřina
Vítovcová Natálie</t>
  </si>
  <si>
    <t>ELETRIZUJÍCÍ MALINY</t>
  </si>
  <si>
    <t>Foltysová Denisa      Řeháková Bára     Sováková Lenka       Ligurská Blanka        Netopilová Petra        Blanařová Martina</t>
  </si>
  <si>
    <t>TR HANACE junior</t>
  </si>
  <si>
    <t>Peška Libor
Cuc Michal
Haleš Tonda
Novák Martin
Zdráhal Jan
Foukal Pavel
Saiko Tomáš</t>
  </si>
  <si>
    <t>87  77  92  91  85  87
86</t>
  </si>
  <si>
    <t>Chrenka Vojtěch
Martinka Antonín
Martinka Tomáš
Blanař Jindřich
Janošek Radek
Vondráček Vít
Štěpánek Vojta</t>
  </si>
  <si>
    <t>91
93
93
93
91
90
90</t>
  </si>
  <si>
    <t>Šembera Jiří      
Kristl Václav          
Kylar Aleš 
Paďour Jiří 
Krejčí Martin          
Pecháček Filip
Běťák Daniel
Vlček Jan</t>
  </si>
  <si>
    <t>91
91
97
92
95
96
97
91</t>
  </si>
  <si>
    <t>Netopil Zbyněk
Vrba Jiří
Bozděch Zdeněk
Hric Michal
Pospíšil Jaroslav
Šťastný Jan
Hajský Stanislav
Kasal Tomáš</t>
  </si>
  <si>
    <t>60
66
71
73
73
71
71
66</t>
  </si>
  <si>
    <t>Kratochvílová Michaela Procházková Pavla    Vacíková Kateřina     Lagnerová Lenka     Valtrová Zuzana      Balatková Petra
Kaňkovská Hana</t>
  </si>
  <si>
    <t>75  82    83   85   86     79   87
77</t>
  </si>
  <si>
    <t>Kašparová Anna    Pinkavová Marta     Stonová Štěpána
Bauerová Lenka     Beránková Barbora
Sosvorová Lucie
Panenková Alena
Marková Eva</t>
  </si>
  <si>
    <t>85  86  75  84  92  84
52
88</t>
  </si>
  <si>
    <t>Rolenc Ondřej        Haleš Antonín      Pavlík Radek         Novák Martin             Musil Filip              Božek Radim</t>
  </si>
  <si>
    <t>Irain Jiří
Říha Jan
Šantora Jan
Procházka Martin
Kysela František
Kolátor Michal
Lerner Luděk</t>
  </si>
  <si>
    <t>81
87
83
78
80
77
xx</t>
  </si>
  <si>
    <t>Hnulík Michal
Velínský Jiří
Štěpánek Matěj
Kneblík Adam
Vondráček Vít
Štěpánek Vojtěch
Myslivec Jan
Havlíček Ondřej</t>
  </si>
  <si>
    <t>88  89  88  84  90  94
91
88</t>
  </si>
  <si>
    <t>PANDEROS</t>
  </si>
  <si>
    <t>RUSEK TOMÁŠ
HNILICA MICHAL
TEJMAR TOMÁŠ
MACH TADEÁŠ
PANENKA ONDŘEJ
KLIMENT DAVID</t>
  </si>
  <si>
    <t>82
82
83
83
..
78</t>
  </si>
  <si>
    <t>CHRENKA VOJTĚCH
MARTINKA ANTONÍN
ZÝBALOVÁ PETRA
BLANÁŘ JINDŘICH
JANOŠEK RADEK
BLANAŘ JAROSLAV</t>
  </si>
  <si>
    <t>91
93
93
93
91
64</t>
  </si>
  <si>
    <t>ČERNÝ MICHAL
HAVLÍČEK JIŘÍ
VONDRÁČEK VOJTĚCH
PROKOP JAN
ŽÁK PETR
FUČÍK ROBIN</t>
  </si>
  <si>
    <t>94
95
96
96
96
94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</si>
</sst>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</numFmts>
  <fonts count="53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b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Arial"/>
      <family val="2"/>
    </font>
    <font>
      <b/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11" fillId="0" borderId="10" xfId="49" applyFont="1" applyFill="1" applyBorder="1" applyAlignment="1">
      <alignment horizontal="left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1" fontId="11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1" fillId="0" borderId="12" xfId="49" applyNumberFormat="1" applyFont="1" applyFill="1" applyBorder="1" applyAlignment="1">
      <alignment horizontal="center" vertical="center" wrapText="1"/>
      <protection/>
    </xf>
    <xf numFmtId="1" fontId="11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66" fontId="9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left" vertical="top" wrapText="1"/>
    </xf>
    <xf numFmtId="165" fontId="13" fillId="0" borderId="17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center"/>
    </xf>
    <xf numFmtId="166" fontId="7" fillId="34" borderId="24" xfId="0" applyNumberFormat="1" applyFont="1" applyFill="1" applyBorder="1" applyAlignment="1">
      <alignment horizontal="center" vertical="center"/>
    </xf>
    <xf numFmtId="166" fontId="7" fillId="34" borderId="2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6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left" vertical="center" wrapText="1"/>
      <protection/>
    </xf>
    <xf numFmtId="166" fontId="15" fillId="0" borderId="20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66" fontId="14" fillId="0" borderId="22" xfId="0" applyNumberFormat="1" applyFont="1" applyFill="1" applyBorder="1" applyAlignment="1">
      <alignment horizontal="center" vertical="center"/>
    </xf>
    <xf numFmtId="166" fontId="14" fillId="0" borderId="27" xfId="0" applyNumberFormat="1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166" fontId="6" fillId="34" borderId="31" xfId="0" applyNumberFormat="1" applyFont="1" applyFill="1" applyBorder="1" applyAlignment="1">
      <alignment horizontal="center" vertical="center"/>
    </xf>
    <xf numFmtId="166" fontId="6" fillId="34" borderId="32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166" fontId="14" fillId="0" borderId="33" xfId="0" applyNumberFormat="1" applyFont="1" applyFill="1" applyBorder="1" applyAlignment="1">
      <alignment horizontal="center" vertical="center"/>
    </xf>
    <xf numFmtId="166" fontId="14" fillId="0" borderId="23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/>
    </xf>
    <xf numFmtId="166" fontId="6" fillId="34" borderId="3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166" fontId="14" fillId="0" borderId="39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41" xfId="0" applyNumberFormat="1" applyFont="1" applyFill="1" applyBorder="1" applyAlignment="1">
      <alignment horizontal="center" vertical="center"/>
    </xf>
    <xf numFmtId="1" fontId="11" fillId="35" borderId="12" xfId="49" applyNumberFormat="1" applyFont="1" applyFill="1" applyBorder="1" applyAlignment="1">
      <alignment horizontal="center" vertical="center" wrapText="1"/>
      <protection/>
    </xf>
    <xf numFmtId="0" fontId="11" fillId="35" borderId="12" xfId="0" applyFont="1" applyFill="1" applyBorder="1" applyAlignment="1">
      <alignment horizontal="center" vertical="center"/>
    </xf>
    <xf numFmtId="1" fontId="11" fillId="35" borderId="10" xfId="49" applyNumberFormat="1" applyFont="1" applyFill="1" applyBorder="1" applyAlignment="1">
      <alignment horizontal="center" vertical="center" wrapText="1"/>
      <protection/>
    </xf>
    <xf numFmtId="0" fontId="11" fillId="35" borderId="10" xfId="0" applyFont="1" applyFill="1" applyBorder="1" applyAlignment="1">
      <alignment horizontal="center" vertical="center"/>
    </xf>
    <xf numFmtId="1" fontId="11" fillId="35" borderId="11" xfId="49" applyNumberFormat="1" applyFont="1" applyFill="1" applyBorder="1" applyAlignment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/>
    </xf>
    <xf numFmtId="165" fontId="10" fillId="35" borderId="13" xfId="0" applyNumberFormat="1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9" fontId="11" fillId="33" borderId="43" xfId="0" applyNumberFormat="1" applyFont="1" applyFill="1" applyBorder="1" applyAlignment="1">
      <alignment horizontal="center" vertical="center"/>
    </xf>
    <xf numFmtId="0" fontId="6" fillId="0" borderId="43" xfId="49" applyFont="1" applyFill="1" applyBorder="1" applyAlignment="1">
      <alignment horizontal="center" vertical="center" wrapText="1"/>
      <protection/>
    </xf>
    <xf numFmtId="0" fontId="11" fillId="0" borderId="43" xfId="49" applyFont="1" applyFill="1" applyBorder="1" applyAlignment="1">
      <alignment horizontal="center" vertical="center" wrapText="1"/>
      <protection/>
    </xf>
    <xf numFmtId="0" fontId="11" fillId="0" borderId="43" xfId="49" applyFont="1" applyFill="1" applyBorder="1" applyAlignment="1">
      <alignment horizontal="left" vertical="center" wrapText="1"/>
      <protection/>
    </xf>
    <xf numFmtId="1" fontId="11" fillId="0" borderId="43" xfId="49" applyNumberFormat="1" applyFont="1" applyFill="1" applyBorder="1" applyAlignment="1">
      <alignment horizontal="center" vertical="center" wrapText="1"/>
      <protection/>
    </xf>
    <xf numFmtId="1" fontId="11" fillId="35" borderId="43" xfId="49" applyNumberFormat="1" applyFont="1" applyFill="1" applyBorder="1" applyAlignment="1">
      <alignment horizontal="center" vertical="center" wrapText="1"/>
      <protection/>
    </xf>
    <xf numFmtId="0" fontId="11" fillId="35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/>
    </xf>
    <xf numFmtId="49" fontId="11" fillId="35" borderId="11" xfId="0" applyNumberFormat="1" applyFont="1" applyFill="1" applyBorder="1" applyAlignment="1">
      <alignment horizontal="center" vertical="center"/>
    </xf>
    <xf numFmtId="166" fontId="7" fillId="34" borderId="23" xfId="0" applyNumberFormat="1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38" xfId="0" applyNumberFormat="1" applyFont="1" applyFill="1" applyBorder="1" applyAlignment="1">
      <alignment horizontal="center" vertical="center"/>
    </xf>
    <xf numFmtId="166" fontId="7" fillId="34" borderId="45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30" xfId="0" applyNumberFormat="1" applyFont="1" applyFill="1" applyBorder="1" applyAlignment="1">
      <alignment horizontal="center" vertical="center"/>
    </xf>
    <xf numFmtId="166" fontId="6" fillId="34" borderId="34" xfId="0" applyNumberFormat="1" applyFont="1" applyFill="1" applyBorder="1" applyAlignment="1">
      <alignment horizontal="center" vertical="center"/>
    </xf>
    <xf numFmtId="166" fontId="7" fillId="34" borderId="34" xfId="0" applyNumberFormat="1" applyFont="1" applyFill="1" applyBorder="1" applyAlignment="1">
      <alignment horizontal="center" vertical="center"/>
    </xf>
    <xf numFmtId="49" fontId="11" fillId="35" borderId="12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1" xfId="50" applyFont="1" applyFill="1" applyBorder="1" applyAlignment="1">
      <alignment horizontal="left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66" fontId="7" fillId="34" borderId="46" xfId="0" applyNumberFormat="1" applyFont="1" applyFill="1" applyBorder="1" applyAlignment="1">
      <alignment horizontal="center" vertical="center"/>
    </xf>
    <xf numFmtId="166" fontId="7" fillId="34" borderId="47" xfId="0" applyNumberFormat="1" applyFont="1" applyFill="1" applyBorder="1" applyAlignment="1">
      <alignment horizontal="center" vertical="center"/>
    </xf>
    <xf numFmtId="166" fontId="6" fillId="34" borderId="12" xfId="0" applyNumberFormat="1" applyFont="1" applyFill="1" applyBorder="1" applyAlignment="1">
      <alignment horizontal="center" vertical="center"/>
    </xf>
    <xf numFmtId="166" fontId="6" fillId="34" borderId="36" xfId="0" applyNumberFormat="1" applyFont="1" applyFill="1" applyBorder="1" applyAlignment="1">
      <alignment horizontal="center" vertical="center"/>
    </xf>
    <xf numFmtId="166" fontId="6" fillId="34" borderId="11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166" fontId="6" fillId="34" borderId="50" xfId="0" applyNumberFormat="1" applyFont="1" applyFill="1" applyBorder="1" applyAlignment="1">
      <alignment horizontal="center" vertical="center"/>
    </xf>
    <xf numFmtId="166" fontId="6" fillId="34" borderId="51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66" fontId="14" fillId="0" borderId="53" xfId="0" applyNumberFormat="1" applyFont="1" applyFill="1" applyBorder="1" applyAlignment="1">
      <alignment horizontal="center" vertical="center"/>
    </xf>
    <xf numFmtId="166" fontId="14" fillId="0" borderId="54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/>
    </xf>
    <xf numFmtId="166" fontId="6" fillId="34" borderId="43" xfId="0" applyNumberFormat="1" applyFont="1" applyFill="1" applyBorder="1" applyAlignment="1">
      <alignment horizontal="center" vertical="center"/>
    </xf>
    <xf numFmtId="166" fontId="6" fillId="34" borderId="44" xfId="0" applyNumberFormat="1" applyFont="1" applyFill="1" applyBorder="1" applyAlignment="1">
      <alignment horizontal="center" vertical="center"/>
    </xf>
    <xf numFmtId="166" fontId="6" fillId="34" borderId="55" xfId="0" applyNumberFormat="1" applyFont="1" applyFill="1" applyBorder="1" applyAlignment="1">
      <alignment horizontal="center" vertical="center"/>
    </xf>
    <xf numFmtId="166" fontId="14" fillId="0" borderId="50" xfId="0" applyNumberFormat="1" applyFont="1" applyFill="1" applyBorder="1" applyAlignment="1">
      <alignment horizontal="center" vertical="center"/>
    </xf>
    <xf numFmtId="166" fontId="14" fillId="0" borderId="51" xfId="0" applyNumberFormat="1" applyFont="1" applyFill="1" applyBorder="1" applyAlignment="1">
      <alignment horizontal="center" vertical="center"/>
    </xf>
    <xf numFmtId="166" fontId="14" fillId="0" borderId="55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49" fontId="11" fillId="34" borderId="56" xfId="0" applyNumberFormat="1" applyFont="1" applyFill="1" applyBorder="1" applyAlignment="1">
      <alignment horizontal="center" vertical="center"/>
    </xf>
    <xf numFmtId="0" fontId="6" fillId="0" borderId="56" xfId="49" applyFont="1" applyFill="1" applyBorder="1" applyAlignment="1">
      <alignment horizontal="center" vertical="center" wrapText="1"/>
      <protection/>
    </xf>
    <xf numFmtId="0" fontId="11" fillId="0" borderId="56" xfId="49" applyFont="1" applyFill="1" applyBorder="1" applyAlignment="1">
      <alignment horizontal="center" vertical="center" wrapText="1"/>
      <protection/>
    </xf>
    <xf numFmtId="0" fontId="11" fillId="0" borderId="56" xfId="49" applyFont="1" applyFill="1" applyBorder="1" applyAlignment="1">
      <alignment horizontal="left" vertical="center" wrapText="1"/>
      <protection/>
    </xf>
    <xf numFmtId="0" fontId="7" fillId="0" borderId="2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V23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8.140625" style="27" customWidth="1"/>
    <col min="6" max="6" width="4.28125" style="28" customWidth="1"/>
    <col min="7" max="9" width="8.421875" style="9" bestFit="1" customWidth="1"/>
    <col min="10" max="11" width="8.421875" style="10" bestFit="1" customWidth="1"/>
    <col min="12" max="12" width="8.421875" style="9" bestFit="1" customWidth="1"/>
    <col min="13" max="15" width="8.7109375" style="23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22</v>
      </c>
      <c r="H1" s="93" t="s">
        <v>15</v>
      </c>
      <c r="I1" s="93" t="s">
        <v>15</v>
      </c>
      <c r="J1" s="21" t="s">
        <v>21</v>
      </c>
      <c r="K1" s="21" t="s">
        <v>21</v>
      </c>
      <c r="L1" s="123" t="s">
        <v>23</v>
      </c>
      <c r="M1" s="42"/>
      <c r="N1" s="42"/>
      <c r="O1" s="42"/>
      <c r="P1" s="61"/>
      <c r="Q1" s="61"/>
      <c r="R1" s="61"/>
      <c r="S1" s="61"/>
      <c r="T1" s="61"/>
      <c r="U1" s="61"/>
      <c r="V1" s="56"/>
    </row>
    <row r="2" spans="1:22" s="30" customFormat="1" ht="12.75">
      <c r="A2" s="43"/>
      <c r="B2" s="34"/>
      <c r="C2" s="35" t="s">
        <v>5</v>
      </c>
      <c r="D2" s="36" t="s">
        <v>2</v>
      </c>
      <c r="E2" s="37" t="s">
        <v>3</v>
      </c>
      <c r="F2" s="38" t="s">
        <v>14</v>
      </c>
      <c r="G2" s="18" t="s">
        <v>6</v>
      </c>
      <c r="H2" s="94" t="s">
        <v>7</v>
      </c>
      <c r="I2" s="94" t="s">
        <v>8</v>
      </c>
      <c r="J2" s="18" t="s">
        <v>7</v>
      </c>
      <c r="K2" s="18" t="s">
        <v>8</v>
      </c>
      <c r="L2" s="16" t="s">
        <v>6</v>
      </c>
      <c r="M2" s="44" t="s">
        <v>9</v>
      </c>
      <c r="N2" s="44" t="s">
        <v>10</v>
      </c>
      <c r="O2" s="44" t="s">
        <v>11</v>
      </c>
      <c r="V2" s="57" t="s">
        <v>13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92">
        <v>41426</v>
      </c>
      <c r="I3" s="92">
        <v>41427</v>
      </c>
      <c r="J3" s="24">
        <v>41503</v>
      </c>
      <c r="K3" s="24">
        <v>41504</v>
      </c>
      <c r="L3" s="124">
        <v>41518</v>
      </c>
      <c r="M3" s="65"/>
      <c r="N3" s="65"/>
      <c r="O3" s="65"/>
      <c r="V3" s="57"/>
    </row>
    <row r="4" spans="1:22" ht="102">
      <c r="A4" s="46">
        <v>1</v>
      </c>
      <c r="B4" s="118" t="s">
        <v>56</v>
      </c>
      <c r="C4" s="11" t="s">
        <v>18</v>
      </c>
      <c r="D4" s="12">
        <v>109</v>
      </c>
      <c r="E4" s="13" t="s">
        <v>64</v>
      </c>
      <c r="F4" s="12" t="s">
        <v>65</v>
      </c>
      <c r="G4" s="19">
        <v>400</v>
      </c>
      <c r="H4" s="86"/>
      <c r="I4" s="87"/>
      <c r="J4" s="14">
        <v>300</v>
      </c>
      <c r="K4" s="14">
        <v>200</v>
      </c>
      <c r="L4" s="126">
        <v>400</v>
      </c>
      <c r="M4" s="68">
        <f aca="true" t="shared" si="0" ref="M4:M17">SUM(G4+L4)</f>
        <v>800</v>
      </c>
      <c r="N4" s="68">
        <f aca="true" t="shared" si="1" ref="N4:N17">SUM(H4+J4)</f>
        <v>300</v>
      </c>
      <c r="O4" s="66">
        <f aca="true" t="shared" si="2" ref="O4:O17">SUM(I4+K4)</f>
        <v>200</v>
      </c>
      <c r="P4" s="60"/>
      <c r="Q4" s="60"/>
      <c r="R4" s="60"/>
      <c r="S4" s="60"/>
      <c r="T4" s="60"/>
      <c r="U4" s="70"/>
      <c r="V4" s="72">
        <f aca="true" t="shared" si="3" ref="V4:V17">SUM(M4:O4)</f>
        <v>1300</v>
      </c>
    </row>
    <row r="5" spans="1:22" ht="102">
      <c r="A5" s="47">
        <v>2</v>
      </c>
      <c r="B5" s="119" t="s">
        <v>56</v>
      </c>
      <c r="C5" s="3" t="s">
        <v>20</v>
      </c>
      <c r="D5" s="2">
        <v>109</v>
      </c>
      <c r="E5" s="1" t="s">
        <v>66</v>
      </c>
      <c r="F5" s="2" t="s">
        <v>67</v>
      </c>
      <c r="G5" s="15">
        <v>352</v>
      </c>
      <c r="H5" s="88"/>
      <c r="I5" s="89"/>
      <c r="J5" s="7">
        <v>237</v>
      </c>
      <c r="K5" s="7">
        <v>176</v>
      </c>
      <c r="L5" s="125">
        <v>352</v>
      </c>
      <c r="M5" s="69">
        <f t="shared" si="0"/>
        <v>704</v>
      </c>
      <c r="N5" s="69">
        <f t="shared" si="1"/>
        <v>237</v>
      </c>
      <c r="O5" s="67">
        <f t="shared" si="2"/>
        <v>176</v>
      </c>
      <c r="P5" s="58"/>
      <c r="Q5" s="58"/>
      <c r="R5" s="58"/>
      <c r="S5" s="58"/>
      <c r="T5" s="58"/>
      <c r="U5" s="71"/>
      <c r="V5" s="73">
        <f t="shared" si="3"/>
        <v>1117</v>
      </c>
    </row>
    <row r="6" spans="1:22" ht="89.25">
      <c r="A6" s="47">
        <v>3</v>
      </c>
      <c r="B6" s="150" t="s">
        <v>50</v>
      </c>
      <c r="C6" s="151" t="s">
        <v>17</v>
      </c>
      <c r="D6" s="152">
        <v>126</v>
      </c>
      <c r="E6" s="153" t="s">
        <v>68</v>
      </c>
      <c r="F6" s="152" t="s">
        <v>25</v>
      </c>
      <c r="G6" s="15">
        <v>288</v>
      </c>
      <c r="H6" s="88"/>
      <c r="I6" s="89"/>
      <c r="J6" s="7">
        <v>264</v>
      </c>
      <c r="K6" s="7">
        <v>158</v>
      </c>
      <c r="L6" s="125">
        <v>316</v>
      </c>
      <c r="M6" s="69">
        <f t="shared" si="0"/>
        <v>604</v>
      </c>
      <c r="N6" s="69">
        <f t="shared" si="1"/>
        <v>264</v>
      </c>
      <c r="O6" s="67">
        <f t="shared" si="2"/>
        <v>158</v>
      </c>
      <c r="P6" s="58"/>
      <c r="Q6" s="58"/>
      <c r="R6" s="58"/>
      <c r="S6" s="58"/>
      <c r="T6" s="58"/>
      <c r="U6" s="71"/>
      <c r="V6" s="73">
        <f t="shared" si="3"/>
        <v>1026</v>
      </c>
    </row>
    <row r="7" spans="1:22" ht="102">
      <c r="A7" s="47">
        <v>4</v>
      </c>
      <c r="B7" s="119" t="s">
        <v>56</v>
      </c>
      <c r="C7" s="3" t="s">
        <v>28</v>
      </c>
      <c r="D7" s="2">
        <v>123</v>
      </c>
      <c r="E7" s="1" t="s">
        <v>99</v>
      </c>
      <c r="F7" s="2" t="s">
        <v>100</v>
      </c>
      <c r="G7" s="15">
        <v>264</v>
      </c>
      <c r="H7" s="88"/>
      <c r="I7" s="89"/>
      <c r="J7" s="7">
        <v>189</v>
      </c>
      <c r="K7" s="7">
        <v>132</v>
      </c>
      <c r="L7" s="125">
        <v>252</v>
      </c>
      <c r="M7" s="69">
        <f t="shared" si="0"/>
        <v>516</v>
      </c>
      <c r="N7" s="69">
        <f t="shared" si="1"/>
        <v>189</v>
      </c>
      <c r="O7" s="67">
        <f t="shared" si="2"/>
        <v>132</v>
      </c>
      <c r="P7" s="58"/>
      <c r="Q7" s="58"/>
      <c r="R7" s="58"/>
      <c r="S7" s="58"/>
      <c r="T7" s="58"/>
      <c r="U7" s="71"/>
      <c r="V7" s="73">
        <f t="shared" si="3"/>
        <v>837</v>
      </c>
    </row>
    <row r="8" spans="1:22" ht="89.25">
      <c r="A8" s="47">
        <v>5</v>
      </c>
      <c r="B8" s="120" t="s">
        <v>50</v>
      </c>
      <c r="C8" s="3" t="s">
        <v>24</v>
      </c>
      <c r="D8" s="2">
        <v>178</v>
      </c>
      <c r="E8" s="1" t="s">
        <v>84</v>
      </c>
      <c r="F8" s="2" t="s">
        <v>85</v>
      </c>
      <c r="G8" s="15">
        <v>316</v>
      </c>
      <c r="H8" s="88"/>
      <c r="I8" s="89"/>
      <c r="J8" s="7">
        <v>216</v>
      </c>
      <c r="K8" s="7">
        <v>144</v>
      </c>
      <c r="L8" s="125"/>
      <c r="M8" s="69">
        <f t="shared" si="0"/>
        <v>316</v>
      </c>
      <c r="N8" s="69">
        <f t="shared" si="1"/>
        <v>216</v>
      </c>
      <c r="O8" s="67">
        <f t="shared" si="2"/>
        <v>144</v>
      </c>
      <c r="P8" s="58"/>
      <c r="Q8" s="58"/>
      <c r="R8" s="58"/>
      <c r="S8" s="58"/>
      <c r="T8" s="58"/>
      <c r="U8" s="71"/>
      <c r="V8" s="73">
        <f t="shared" si="3"/>
        <v>676</v>
      </c>
    </row>
    <row r="9" spans="1:22" ht="89.25">
      <c r="A9" s="47">
        <v>6</v>
      </c>
      <c r="B9" s="120" t="s">
        <v>50</v>
      </c>
      <c r="C9" s="3" t="s">
        <v>69</v>
      </c>
      <c r="D9" s="2">
        <v>50</v>
      </c>
      <c r="E9" s="1" t="s">
        <v>97</v>
      </c>
      <c r="F9" s="2" t="s">
        <v>98</v>
      </c>
      <c r="G9" s="15"/>
      <c r="H9" s="88"/>
      <c r="I9" s="89"/>
      <c r="J9" s="7">
        <v>198</v>
      </c>
      <c r="K9" s="7">
        <v>138</v>
      </c>
      <c r="L9" s="125">
        <v>264</v>
      </c>
      <c r="M9" s="69">
        <f t="shared" si="0"/>
        <v>264</v>
      </c>
      <c r="N9" s="69">
        <f t="shared" si="1"/>
        <v>198</v>
      </c>
      <c r="O9" s="67">
        <f t="shared" si="2"/>
        <v>138</v>
      </c>
      <c r="P9" s="58"/>
      <c r="Q9" s="58"/>
      <c r="R9" s="58"/>
      <c r="S9" s="58"/>
      <c r="T9" s="58"/>
      <c r="U9" s="71"/>
      <c r="V9" s="73">
        <f t="shared" si="3"/>
        <v>600</v>
      </c>
    </row>
    <row r="10" spans="1:22" ht="76.5">
      <c r="A10" s="47">
        <v>7</v>
      </c>
      <c r="B10" s="55" t="s">
        <v>12</v>
      </c>
      <c r="C10" s="62" t="s">
        <v>16</v>
      </c>
      <c r="D10" s="63">
        <v>109</v>
      </c>
      <c r="E10" s="64" t="s">
        <v>26</v>
      </c>
      <c r="F10" s="63" t="s">
        <v>27</v>
      </c>
      <c r="G10" s="15">
        <v>276</v>
      </c>
      <c r="H10" s="88"/>
      <c r="I10" s="89"/>
      <c r="J10" s="7"/>
      <c r="K10" s="7"/>
      <c r="L10" s="125">
        <v>288</v>
      </c>
      <c r="M10" s="69">
        <f t="shared" si="0"/>
        <v>564</v>
      </c>
      <c r="N10" s="69">
        <f t="shared" si="1"/>
        <v>0</v>
      </c>
      <c r="O10" s="67">
        <f t="shared" si="2"/>
        <v>0</v>
      </c>
      <c r="P10" s="58"/>
      <c r="Q10" s="58"/>
      <c r="R10" s="58"/>
      <c r="S10" s="58"/>
      <c r="T10" s="58"/>
      <c r="U10" s="71"/>
      <c r="V10" s="73">
        <f t="shared" si="3"/>
        <v>564</v>
      </c>
    </row>
    <row r="11" spans="1:22" ht="76.5">
      <c r="A11" s="47">
        <v>8</v>
      </c>
      <c r="B11" s="55" t="s">
        <v>12</v>
      </c>
      <c r="C11" s="3" t="s">
        <v>29</v>
      </c>
      <c r="D11" s="2">
        <v>113</v>
      </c>
      <c r="E11" s="1" t="s">
        <v>30</v>
      </c>
      <c r="F11" s="2" t="s">
        <v>31</v>
      </c>
      <c r="G11" s="15">
        <v>252</v>
      </c>
      <c r="H11" s="88"/>
      <c r="I11" s="89"/>
      <c r="J11" s="7">
        <v>207</v>
      </c>
      <c r="K11" s="7"/>
      <c r="L11" s="125"/>
      <c r="M11" s="69">
        <f t="shared" si="0"/>
        <v>252</v>
      </c>
      <c r="N11" s="69">
        <f t="shared" si="1"/>
        <v>207</v>
      </c>
      <c r="O11" s="67">
        <f t="shared" si="2"/>
        <v>0</v>
      </c>
      <c r="P11" s="58"/>
      <c r="Q11" s="58"/>
      <c r="R11" s="58"/>
      <c r="S11" s="58"/>
      <c r="T11" s="58"/>
      <c r="U11" s="71"/>
      <c r="V11" s="73">
        <f t="shared" si="3"/>
        <v>459</v>
      </c>
    </row>
    <row r="12" spans="1:22" ht="76.5">
      <c r="A12" s="47">
        <v>9</v>
      </c>
      <c r="B12" s="55" t="s">
        <v>12</v>
      </c>
      <c r="C12" s="3" t="s">
        <v>83</v>
      </c>
      <c r="D12" s="2" t="s">
        <v>40</v>
      </c>
      <c r="E12" s="1" t="s">
        <v>96</v>
      </c>
      <c r="F12" s="2" t="s">
        <v>43</v>
      </c>
      <c r="G12" s="15"/>
      <c r="H12" s="88"/>
      <c r="I12" s="89"/>
      <c r="J12" s="7"/>
      <c r="K12" s="7"/>
      <c r="L12" s="125">
        <v>276</v>
      </c>
      <c r="M12" s="69">
        <f t="shared" si="0"/>
        <v>276</v>
      </c>
      <c r="N12" s="69">
        <f t="shared" si="1"/>
        <v>0</v>
      </c>
      <c r="O12" s="67">
        <f t="shared" si="2"/>
        <v>0</v>
      </c>
      <c r="P12" s="58"/>
      <c r="Q12" s="58"/>
      <c r="R12" s="58"/>
      <c r="S12" s="58"/>
      <c r="T12" s="58"/>
      <c r="U12" s="71"/>
      <c r="V12" s="73">
        <f t="shared" si="3"/>
        <v>276</v>
      </c>
    </row>
    <row r="13" spans="1:22" ht="76.5">
      <c r="A13" s="47">
        <v>10</v>
      </c>
      <c r="B13" s="55" t="s">
        <v>12</v>
      </c>
      <c r="C13" s="3" t="s">
        <v>101</v>
      </c>
      <c r="D13" s="2">
        <v>133</v>
      </c>
      <c r="E13" s="1" t="s">
        <v>102</v>
      </c>
      <c r="F13" s="2" t="s">
        <v>103</v>
      </c>
      <c r="G13" s="15"/>
      <c r="H13" s="88"/>
      <c r="I13" s="89"/>
      <c r="J13" s="7"/>
      <c r="K13" s="7"/>
      <c r="L13" s="125">
        <v>240</v>
      </c>
      <c r="M13" s="69">
        <f t="shared" si="0"/>
        <v>240</v>
      </c>
      <c r="N13" s="69">
        <f t="shared" si="1"/>
        <v>0</v>
      </c>
      <c r="O13" s="67">
        <f t="shared" si="2"/>
        <v>0</v>
      </c>
      <c r="P13" s="58"/>
      <c r="Q13" s="58"/>
      <c r="R13" s="58"/>
      <c r="S13" s="58"/>
      <c r="T13" s="58"/>
      <c r="U13" s="71"/>
      <c r="V13" s="73">
        <f t="shared" si="3"/>
        <v>240</v>
      </c>
    </row>
    <row r="14" spans="1:22" ht="102">
      <c r="A14" s="47">
        <v>11</v>
      </c>
      <c r="B14" s="55" t="s">
        <v>12</v>
      </c>
      <c r="C14" s="3" t="s">
        <v>19</v>
      </c>
      <c r="D14" s="2">
        <v>147</v>
      </c>
      <c r="E14" s="1" t="s">
        <v>104</v>
      </c>
      <c r="F14" s="2" t="s">
        <v>105</v>
      </c>
      <c r="G14" s="15"/>
      <c r="H14" s="88"/>
      <c r="I14" s="89"/>
      <c r="J14" s="7"/>
      <c r="K14" s="7"/>
      <c r="L14" s="125">
        <v>228</v>
      </c>
      <c r="M14" s="69">
        <f t="shared" si="0"/>
        <v>228</v>
      </c>
      <c r="N14" s="69">
        <f t="shared" si="1"/>
        <v>0</v>
      </c>
      <c r="O14" s="67">
        <f t="shared" si="2"/>
        <v>0</v>
      </c>
      <c r="P14" s="58"/>
      <c r="Q14" s="58"/>
      <c r="R14" s="58"/>
      <c r="S14" s="58"/>
      <c r="T14" s="58"/>
      <c r="U14" s="71"/>
      <c r="V14" s="73">
        <f t="shared" si="3"/>
        <v>228</v>
      </c>
    </row>
    <row r="15" spans="1:22" ht="89.25">
      <c r="A15" s="47">
        <v>12</v>
      </c>
      <c r="B15" s="55" t="s">
        <v>12</v>
      </c>
      <c r="C15" s="3" t="s">
        <v>42</v>
      </c>
      <c r="D15" s="2">
        <v>123</v>
      </c>
      <c r="E15" s="1" t="s">
        <v>106</v>
      </c>
      <c r="F15" s="2" t="s">
        <v>107</v>
      </c>
      <c r="G15" s="15"/>
      <c r="H15" s="88"/>
      <c r="I15" s="89"/>
      <c r="J15" s="7"/>
      <c r="K15" s="7"/>
      <c r="L15" s="125">
        <v>216</v>
      </c>
      <c r="M15" s="69">
        <f t="shared" si="0"/>
        <v>216</v>
      </c>
      <c r="N15" s="69">
        <f t="shared" si="1"/>
        <v>0</v>
      </c>
      <c r="O15" s="67">
        <f t="shared" si="2"/>
        <v>0</v>
      </c>
      <c r="P15" s="58"/>
      <c r="Q15" s="58"/>
      <c r="R15" s="58"/>
      <c r="S15" s="58"/>
      <c r="T15" s="58"/>
      <c r="U15" s="71"/>
      <c r="V15" s="73">
        <f t="shared" si="3"/>
        <v>216</v>
      </c>
    </row>
    <row r="16" spans="1:22" ht="76.5">
      <c r="A16" s="47">
        <v>13</v>
      </c>
      <c r="B16" s="55" t="s">
        <v>12</v>
      </c>
      <c r="C16" s="3" t="s">
        <v>70</v>
      </c>
      <c r="D16" s="2" t="s">
        <v>71</v>
      </c>
      <c r="E16" s="64" t="s">
        <v>72</v>
      </c>
      <c r="F16" s="63" t="s">
        <v>73</v>
      </c>
      <c r="G16" s="15"/>
      <c r="H16" s="88"/>
      <c r="I16" s="89"/>
      <c r="J16" s="7">
        <v>180</v>
      </c>
      <c r="K16" s="7"/>
      <c r="L16" s="125"/>
      <c r="M16" s="69">
        <f t="shared" si="0"/>
        <v>0</v>
      </c>
      <c r="N16" s="69">
        <f t="shared" si="1"/>
        <v>180</v>
      </c>
      <c r="O16" s="67">
        <f t="shared" si="2"/>
        <v>0</v>
      </c>
      <c r="P16" s="58"/>
      <c r="Q16" s="58"/>
      <c r="R16" s="58"/>
      <c r="S16" s="58"/>
      <c r="T16" s="58"/>
      <c r="U16" s="71"/>
      <c r="V16" s="73">
        <f t="shared" si="3"/>
        <v>180</v>
      </c>
    </row>
    <row r="17" spans="1:22" ht="77.25" thickBot="1">
      <c r="A17" s="48">
        <v>14</v>
      </c>
      <c r="B17" s="75" t="s">
        <v>12</v>
      </c>
      <c r="C17" s="4" t="s">
        <v>74</v>
      </c>
      <c r="D17" s="5">
        <v>162</v>
      </c>
      <c r="E17" s="121" t="s">
        <v>75</v>
      </c>
      <c r="F17" s="122" t="s">
        <v>76</v>
      </c>
      <c r="G17" s="20"/>
      <c r="H17" s="90"/>
      <c r="I17" s="91"/>
      <c r="J17" s="8">
        <v>171</v>
      </c>
      <c r="K17" s="8"/>
      <c r="L17" s="127"/>
      <c r="M17" s="76">
        <f t="shared" si="0"/>
        <v>0</v>
      </c>
      <c r="N17" s="76">
        <f t="shared" si="1"/>
        <v>171</v>
      </c>
      <c r="O17" s="77">
        <f t="shared" si="2"/>
        <v>0</v>
      </c>
      <c r="P17" s="59"/>
      <c r="Q17" s="59"/>
      <c r="R17" s="59"/>
      <c r="S17" s="59"/>
      <c r="T17" s="59"/>
      <c r="U17" s="78"/>
      <c r="V17" s="79">
        <f t="shared" si="3"/>
        <v>171</v>
      </c>
    </row>
    <row r="18" ht="15.75">
      <c r="M18" s="22"/>
    </row>
    <row r="19" ht="15.75">
      <c r="M19" s="22"/>
    </row>
    <row r="20" ht="15.75">
      <c r="M20" s="22"/>
    </row>
    <row r="21" ht="15.75">
      <c r="M21" s="22"/>
    </row>
    <row r="22" ht="15.75">
      <c r="M22" s="22"/>
    </row>
    <row r="23" ht="15.75">
      <c r="M23" s="2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rowBreaks count="1" manualBreakCount="1">
    <brk id="1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6.8515625" style="27" customWidth="1"/>
    <col min="6" max="6" width="4.421875" style="28" customWidth="1"/>
    <col min="7" max="9" width="8.421875" style="9" bestFit="1" customWidth="1"/>
    <col min="10" max="11" width="8.421875" style="10" bestFit="1" customWidth="1"/>
    <col min="12" max="12" width="8.421875" style="9" bestFit="1" customWidth="1"/>
    <col min="13" max="15" width="8.7109375" style="23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22</v>
      </c>
      <c r="H1" s="93" t="s">
        <v>15</v>
      </c>
      <c r="I1" s="93" t="s">
        <v>15</v>
      </c>
      <c r="J1" s="21" t="s">
        <v>21</v>
      </c>
      <c r="K1" s="21" t="s">
        <v>21</v>
      </c>
      <c r="L1" s="29" t="s">
        <v>23</v>
      </c>
      <c r="M1" s="42"/>
      <c r="N1" s="42"/>
      <c r="O1" s="42"/>
      <c r="P1" s="61"/>
      <c r="Q1" s="61"/>
      <c r="R1" s="61"/>
      <c r="S1" s="61"/>
      <c r="T1" s="61"/>
      <c r="U1" s="61"/>
      <c r="V1" s="56"/>
    </row>
    <row r="2" spans="1:22" s="30" customFormat="1" ht="12.75">
      <c r="A2" s="43"/>
      <c r="B2" s="34"/>
      <c r="C2" s="35" t="s">
        <v>5</v>
      </c>
      <c r="D2" s="36" t="s">
        <v>2</v>
      </c>
      <c r="E2" s="37" t="s">
        <v>3</v>
      </c>
      <c r="F2" s="38" t="s">
        <v>14</v>
      </c>
      <c r="G2" s="18" t="s">
        <v>6</v>
      </c>
      <c r="H2" s="94" t="s">
        <v>7</v>
      </c>
      <c r="I2" s="94" t="s">
        <v>8</v>
      </c>
      <c r="J2" s="18" t="s">
        <v>7</v>
      </c>
      <c r="K2" s="18" t="s">
        <v>8</v>
      </c>
      <c r="L2" s="18" t="s">
        <v>6</v>
      </c>
      <c r="M2" s="44" t="s">
        <v>9</v>
      </c>
      <c r="N2" s="44" t="s">
        <v>10</v>
      </c>
      <c r="O2" s="44" t="s">
        <v>11</v>
      </c>
      <c r="V2" s="57" t="s">
        <v>13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92">
        <v>41426</v>
      </c>
      <c r="I3" s="92">
        <v>41427</v>
      </c>
      <c r="J3" s="24">
        <v>41503</v>
      </c>
      <c r="K3" s="24">
        <v>41504</v>
      </c>
      <c r="L3" s="24">
        <v>41518</v>
      </c>
      <c r="M3" s="65"/>
      <c r="N3" s="65"/>
      <c r="O3" s="65"/>
      <c r="V3" s="57"/>
    </row>
    <row r="4" spans="1:22" ht="102">
      <c r="A4" s="46">
        <v>1</v>
      </c>
      <c r="B4" s="149" t="s">
        <v>50</v>
      </c>
      <c r="C4" s="11" t="s">
        <v>32</v>
      </c>
      <c r="D4" s="12">
        <v>109</v>
      </c>
      <c r="E4" s="13" t="s">
        <v>92</v>
      </c>
      <c r="F4" s="12" t="s">
        <v>93</v>
      </c>
      <c r="G4" s="19">
        <v>400</v>
      </c>
      <c r="H4" s="86"/>
      <c r="I4" s="87"/>
      <c r="J4" s="14">
        <v>264</v>
      </c>
      <c r="K4" s="14">
        <v>200</v>
      </c>
      <c r="L4" s="80">
        <v>400</v>
      </c>
      <c r="M4" s="83">
        <f>SUM(G4+L4)</f>
        <v>800</v>
      </c>
      <c r="N4" s="68">
        <f aca="true" t="shared" si="0" ref="N4:O7">SUM(H4+J4)</f>
        <v>264</v>
      </c>
      <c r="O4" s="66">
        <f t="shared" si="0"/>
        <v>200</v>
      </c>
      <c r="P4" s="60"/>
      <c r="Q4" s="60"/>
      <c r="R4" s="60"/>
      <c r="S4" s="60"/>
      <c r="T4" s="60"/>
      <c r="U4" s="70"/>
      <c r="V4" s="72">
        <f>SUM(M4:O4)</f>
        <v>1264</v>
      </c>
    </row>
    <row r="5" spans="1:22" ht="102">
      <c r="A5" s="47">
        <v>2</v>
      </c>
      <c r="B5" s="119" t="s">
        <v>56</v>
      </c>
      <c r="C5" s="3" t="s">
        <v>33</v>
      </c>
      <c r="D5" s="2">
        <v>126</v>
      </c>
      <c r="E5" s="1" t="s">
        <v>94</v>
      </c>
      <c r="F5" s="2" t="s">
        <v>95</v>
      </c>
      <c r="G5" s="15">
        <v>352</v>
      </c>
      <c r="H5" s="88"/>
      <c r="I5" s="89"/>
      <c r="J5" s="7">
        <v>300</v>
      </c>
      <c r="K5" s="7">
        <v>176</v>
      </c>
      <c r="L5" s="81">
        <v>352</v>
      </c>
      <c r="M5" s="84">
        <f>SUM(G5+L5)</f>
        <v>704</v>
      </c>
      <c r="N5" s="69">
        <f t="shared" si="0"/>
        <v>300</v>
      </c>
      <c r="O5" s="67">
        <f t="shared" si="0"/>
        <v>176</v>
      </c>
      <c r="P5" s="58"/>
      <c r="Q5" s="58"/>
      <c r="R5" s="58"/>
      <c r="S5" s="58"/>
      <c r="T5" s="58"/>
      <c r="U5" s="71"/>
      <c r="V5" s="73">
        <f>SUM(M5:O5)</f>
        <v>1180</v>
      </c>
    </row>
    <row r="6" spans="1:22" ht="76.5">
      <c r="A6" s="47">
        <v>3</v>
      </c>
      <c r="B6" s="55" t="s">
        <v>12</v>
      </c>
      <c r="C6" s="3" t="s">
        <v>34</v>
      </c>
      <c r="D6" s="2">
        <v>50</v>
      </c>
      <c r="E6" s="1" t="s">
        <v>35</v>
      </c>
      <c r="F6" s="2" t="s">
        <v>36</v>
      </c>
      <c r="G6" s="15">
        <v>316</v>
      </c>
      <c r="H6" s="88"/>
      <c r="I6" s="89"/>
      <c r="J6" s="7"/>
      <c r="K6" s="7"/>
      <c r="L6" s="81"/>
      <c r="M6" s="84">
        <f>SUM(G6+L6)</f>
        <v>316</v>
      </c>
      <c r="N6" s="69">
        <f t="shared" si="0"/>
        <v>0</v>
      </c>
      <c r="O6" s="67">
        <f t="shared" si="0"/>
        <v>0</v>
      </c>
      <c r="P6" s="58"/>
      <c r="Q6" s="58"/>
      <c r="R6" s="58"/>
      <c r="S6" s="58"/>
      <c r="T6" s="58"/>
      <c r="U6" s="71"/>
      <c r="V6" s="73">
        <f>SUM(M6:O6)</f>
        <v>316</v>
      </c>
    </row>
    <row r="7" spans="1:22" ht="77.25" thickBot="1">
      <c r="A7" s="48">
        <v>4</v>
      </c>
      <c r="B7" s="75" t="s">
        <v>12</v>
      </c>
      <c r="C7" s="4" t="s">
        <v>37</v>
      </c>
      <c r="D7" s="5">
        <v>174</v>
      </c>
      <c r="E7" s="6" t="s">
        <v>39</v>
      </c>
      <c r="F7" s="5" t="s">
        <v>38</v>
      </c>
      <c r="G7" s="20">
        <v>288</v>
      </c>
      <c r="H7" s="90"/>
      <c r="I7" s="91"/>
      <c r="J7" s="8"/>
      <c r="K7" s="8"/>
      <c r="L7" s="82"/>
      <c r="M7" s="85">
        <f>SUM(G7+L7)</f>
        <v>288</v>
      </c>
      <c r="N7" s="76">
        <f t="shared" si="0"/>
        <v>0</v>
      </c>
      <c r="O7" s="77">
        <f t="shared" si="0"/>
        <v>0</v>
      </c>
      <c r="P7" s="59"/>
      <c r="Q7" s="59"/>
      <c r="R7" s="59"/>
      <c r="S7" s="59"/>
      <c r="T7" s="59"/>
      <c r="U7" s="78"/>
      <c r="V7" s="79">
        <f>SUM(M7:O7)</f>
        <v>288</v>
      </c>
    </row>
    <row r="8" ht="15.75">
      <c r="M8" s="22"/>
    </row>
    <row r="9" ht="15.75">
      <c r="M9" s="22"/>
    </row>
    <row r="10" ht="15.75">
      <c r="M10" s="22"/>
    </row>
    <row r="11" ht="15.75">
      <c r="M11" s="22"/>
    </row>
    <row r="12" ht="15.75">
      <c r="M12" s="22"/>
    </row>
    <row r="13" ht="15.75">
      <c r="M13" s="22"/>
    </row>
    <row r="14" ht="15.75">
      <c r="M14" s="22"/>
    </row>
    <row r="15" ht="15.75">
      <c r="M15" s="22"/>
    </row>
    <row r="16" ht="15.75">
      <c r="M16" s="22"/>
    </row>
  </sheetData>
  <sheetProtection/>
  <printOptions/>
  <pageMargins left="0.1968503937007874" right="0.1968503937007874" top="0.9104166666666667" bottom="0" header="0.5118110236220472" footer="0.5118110236220472"/>
  <pageSetup horizontalDpi="600" verticalDpi="600" orientation="landscape" paperSize="9" scale="89" r:id="rId2"/>
  <headerFooter alignWithMargins="0">
    <oddHeader>&amp;CNOMINACE R6 ŽENY 2012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6.8515625" style="27" customWidth="1"/>
    <col min="6" max="6" width="3.421875" style="28" customWidth="1"/>
    <col min="7" max="9" width="8.421875" style="9" bestFit="1" customWidth="1"/>
    <col min="10" max="13" width="8.421875" style="10" bestFit="1" customWidth="1"/>
    <col min="14" max="14" width="8.421875" style="9" bestFit="1" customWidth="1"/>
    <col min="15" max="17" width="8.7109375" style="23" customWidth="1"/>
    <col min="18" max="19" width="8.7109375" style="17" hidden="1" customWidth="1"/>
    <col min="20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22</v>
      </c>
      <c r="H1" s="93" t="s">
        <v>15</v>
      </c>
      <c r="I1" s="93" t="s">
        <v>15</v>
      </c>
      <c r="J1" s="21" t="s">
        <v>4</v>
      </c>
      <c r="K1" s="21" t="s">
        <v>4</v>
      </c>
      <c r="L1" s="21" t="s">
        <v>21</v>
      </c>
      <c r="M1" s="21" t="s">
        <v>21</v>
      </c>
      <c r="N1" s="29" t="s">
        <v>23</v>
      </c>
      <c r="O1" s="42"/>
      <c r="P1" s="42"/>
      <c r="Q1" s="42"/>
      <c r="R1" s="61"/>
      <c r="S1" s="61"/>
      <c r="T1" s="154" t="s">
        <v>60</v>
      </c>
      <c r="U1" s="155"/>
      <c r="V1" s="56"/>
    </row>
    <row r="2" spans="1:22" s="30" customFormat="1" ht="15.75" customHeight="1">
      <c r="A2" s="43"/>
      <c r="B2" s="34"/>
      <c r="C2" s="35" t="s">
        <v>5</v>
      </c>
      <c r="D2" s="36" t="s">
        <v>2</v>
      </c>
      <c r="E2" s="37" t="s">
        <v>3</v>
      </c>
      <c r="F2" s="38" t="s">
        <v>14</v>
      </c>
      <c r="G2" s="18" t="s">
        <v>6</v>
      </c>
      <c r="H2" s="94" t="s">
        <v>7</v>
      </c>
      <c r="I2" s="94" t="s">
        <v>8</v>
      </c>
      <c r="J2" s="18" t="s">
        <v>7</v>
      </c>
      <c r="K2" s="18" t="s">
        <v>8</v>
      </c>
      <c r="L2" s="18" t="s">
        <v>7</v>
      </c>
      <c r="M2" s="18" t="s">
        <v>8</v>
      </c>
      <c r="N2" s="18" t="s">
        <v>6</v>
      </c>
      <c r="O2" s="44" t="s">
        <v>9</v>
      </c>
      <c r="P2" s="44" t="s">
        <v>10</v>
      </c>
      <c r="Q2" s="44" t="s">
        <v>11</v>
      </c>
      <c r="T2" s="156" t="s">
        <v>59</v>
      </c>
      <c r="U2" s="157"/>
      <c r="V2" s="57" t="s">
        <v>13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92">
        <v>41426</v>
      </c>
      <c r="I3" s="92">
        <v>41427</v>
      </c>
      <c r="J3" s="24">
        <v>41433</v>
      </c>
      <c r="K3" s="24">
        <v>41434</v>
      </c>
      <c r="L3" s="24">
        <v>41503</v>
      </c>
      <c r="M3" s="24">
        <v>41504</v>
      </c>
      <c r="N3" s="24">
        <v>41518</v>
      </c>
      <c r="O3" s="65"/>
      <c r="P3" s="65"/>
      <c r="Q3" s="65"/>
      <c r="T3" s="128" t="s">
        <v>58</v>
      </c>
      <c r="U3" s="129" t="s">
        <v>57</v>
      </c>
      <c r="V3" s="57"/>
    </row>
    <row r="4" spans="1:22" ht="90" thickBot="1">
      <c r="A4" s="96">
        <v>1</v>
      </c>
      <c r="B4" s="97" t="s">
        <v>12</v>
      </c>
      <c r="C4" s="98" t="s">
        <v>42</v>
      </c>
      <c r="D4" s="99">
        <v>123</v>
      </c>
      <c r="E4" s="100" t="s">
        <v>51</v>
      </c>
      <c r="F4" s="99" t="s">
        <v>52</v>
      </c>
      <c r="G4" s="101">
        <v>400</v>
      </c>
      <c r="H4" s="102"/>
      <c r="I4" s="103"/>
      <c r="J4" s="104">
        <v>300</v>
      </c>
      <c r="K4" s="104">
        <v>200</v>
      </c>
      <c r="L4" s="104">
        <v>300</v>
      </c>
      <c r="M4" s="104">
        <v>200</v>
      </c>
      <c r="N4" s="137">
        <v>400</v>
      </c>
      <c r="O4" s="138">
        <f>SUM(G4+N4)</f>
        <v>800</v>
      </c>
      <c r="P4" s="139">
        <f>SUM(J4+L4)</f>
        <v>600</v>
      </c>
      <c r="Q4" s="140">
        <f>SUM(K4+M4)</f>
        <v>400</v>
      </c>
      <c r="R4" s="141"/>
      <c r="S4" s="106"/>
      <c r="T4" s="142" t="s">
        <v>61</v>
      </c>
      <c r="U4" s="143">
        <f>G4+J4+K4</f>
        <v>900</v>
      </c>
      <c r="V4" s="144">
        <f>SUM(O4:Q4)</f>
        <v>1800</v>
      </c>
    </row>
    <row r="5" ht="15.75">
      <c r="O5" s="22"/>
    </row>
  </sheetData>
  <sheetProtection/>
  <mergeCells count="2">
    <mergeCell ref="T1:U1"/>
    <mergeCell ref="T2:U2"/>
  </mergeCells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6.8515625" style="27" customWidth="1"/>
    <col min="6" max="6" width="3.421875" style="28" customWidth="1"/>
    <col min="7" max="9" width="8.421875" style="9" bestFit="1" customWidth="1"/>
    <col min="10" max="13" width="8.421875" style="10" bestFit="1" customWidth="1"/>
    <col min="14" max="14" width="8.421875" style="9" bestFit="1" customWidth="1"/>
    <col min="15" max="17" width="8.7109375" style="23" customWidth="1"/>
    <col min="18" max="19" width="8.7109375" style="17" hidden="1" customWidth="1"/>
    <col min="20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22</v>
      </c>
      <c r="H1" s="93" t="s">
        <v>15</v>
      </c>
      <c r="I1" s="93" t="s">
        <v>15</v>
      </c>
      <c r="J1" s="21" t="s">
        <v>4</v>
      </c>
      <c r="K1" s="21" t="s">
        <v>4</v>
      </c>
      <c r="L1" s="21" t="s">
        <v>21</v>
      </c>
      <c r="M1" s="21" t="s">
        <v>21</v>
      </c>
      <c r="N1" s="29" t="s">
        <v>23</v>
      </c>
      <c r="O1" s="42"/>
      <c r="P1" s="42"/>
      <c r="Q1" s="42"/>
      <c r="R1" s="61"/>
      <c r="S1" s="61"/>
      <c r="T1" s="154" t="s">
        <v>60</v>
      </c>
      <c r="U1" s="155"/>
      <c r="V1" s="56"/>
    </row>
    <row r="2" spans="1:22" s="30" customFormat="1" ht="15.75" customHeight="1">
      <c r="A2" s="43"/>
      <c r="B2" s="34"/>
      <c r="C2" s="35" t="s">
        <v>5</v>
      </c>
      <c r="D2" s="36" t="s">
        <v>2</v>
      </c>
      <c r="E2" s="37" t="s">
        <v>3</v>
      </c>
      <c r="F2" s="38" t="s">
        <v>14</v>
      </c>
      <c r="G2" s="18" t="s">
        <v>6</v>
      </c>
      <c r="H2" s="94" t="s">
        <v>7</v>
      </c>
      <c r="I2" s="94" t="s">
        <v>8</v>
      </c>
      <c r="J2" s="18" t="s">
        <v>7</v>
      </c>
      <c r="K2" s="18" t="s">
        <v>8</v>
      </c>
      <c r="L2" s="18" t="s">
        <v>7</v>
      </c>
      <c r="M2" s="18" t="s">
        <v>8</v>
      </c>
      <c r="N2" s="18" t="s">
        <v>6</v>
      </c>
      <c r="O2" s="44" t="s">
        <v>9</v>
      </c>
      <c r="P2" s="44" t="s">
        <v>10</v>
      </c>
      <c r="Q2" s="44" t="s">
        <v>11</v>
      </c>
      <c r="T2" s="156" t="s">
        <v>59</v>
      </c>
      <c r="U2" s="157"/>
      <c r="V2" s="57" t="s">
        <v>13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92">
        <v>41426</v>
      </c>
      <c r="I3" s="92">
        <v>41427</v>
      </c>
      <c r="J3" s="24">
        <v>41433</v>
      </c>
      <c r="K3" s="24">
        <v>41434</v>
      </c>
      <c r="L3" s="24">
        <v>41503</v>
      </c>
      <c r="M3" s="24">
        <v>41504</v>
      </c>
      <c r="N3" s="24">
        <v>41518</v>
      </c>
      <c r="O3" s="65"/>
      <c r="P3" s="65"/>
      <c r="Q3" s="65"/>
      <c r="T3" s="108" t="s">
        <v>58</v>
      </c>
      <c r="U3" s="117" t="s">
        <v>57</v>
      </c>
      <c r="V3" s="111"/>
    </row>
    <row r="4" spans="1:22" ht="89.25">
      <c r="A4" s="46">
        <v>1</v>
      </c>
      <c r="B4" s="95" t="s">
        <v>50</v>
      </c>
      <c r="C4" s="11" t="s">
        <v>83</v>
      </c>
      <c r="D4" s="12" t="s">
        <v>40</v>
      </c>
      <c r="E4" s="13" t="s">
        <v>49</v>
      </c>
      <c r="F4" s="12" t="s">
        <v>43</v>
      </c>
      <c r="G4" s="19">
        <v>400</v>
      </c>
      <c r="H4" s="86"/>
      <c r="I4" s="87"/>
      <c r="J4" s="14">
        <v>300</v>
      </c>
      <c r="K4" s="14">
        <v>176</v>
      </c>
      <c r="L4" s="14">
        <v>300</v>
      </c>
      <c r="M4" s="14">
        <v>200</v>
      </c>
      <c r="N4" s="80">
        <v>400</v>
      </c>
      <c r="O4" s="83">
        <f>SUM(G4+N4)</f>
        <v>800</v>
      </c>
      <c r="P4" s="68">
        <f aca="true" t="shared" si="0" ref="P4:Q6">SUM(J4+L4)</f>
        <v>600</v>
      </c>
      <c r="Q4" s="66">
        <f t="shared" si="0"/>
        <v>376</v>
      </c>
      <c r="R4" s="60"/>
      <c r="S4" s="70"/>
      <c r="T4" s="112" t="s">
        <v>61</v>
      </c>
      <c r="U4" s="114">
        <f>G4+J4+K4</f>
        <v>876</v>
      </c>
      <c r="V4" s="72">
        <f>SUM(O4:Q4)</f>
        <v>1776</v>
      </c>
    </row>
    <row r="5" spans="1:22" ht="89.25">
      <c r="A5" s="47">
        <v>2</v>
      </c>
      <c r="B5" s="148" t="s">
        <v>50</v>
      </c>
      <c r="C5" s="3" t="s">
        <v>19</v>
      </c>
      <c r="D5" s="2">
        <v>123</v>
      </c>
      <c r="E5" s="1" t="s">
        <v>86</v>
      </c>
      <c r="F5" s="2" t="s">
        <v>87</v>
      </c>
      <c r="G5" s="15">
        <v>352</v>
      </c>
      <c r="H5" s="88"/>
      <c r="I5" s="89"/>
      <c r="J5" s="7">
        <v>264</v>
      </c>
      <c r="K5" s="7">
        <v>200</v>
      </c>
      <c r="L5" s="7">
        <v>264</v>
      </c>
      <c r="M5" s="7">
        <v>176</v>
      </c>
      <c r="N5" s="81">
        <v>352</v>
      </c>
      <c r="O5" s="84">
        <f>SUM(G5+N5)</f>
        <v>704</v>
      </c>
      <c r="P5" s="69">
        <f t="shared" si="0"/>
        <v>528</v>
      </c>
      <c r="Q5" s="67">
        <f t="shared" si="0"/>
        <v>376</v>
      </c>
      <c r="R5" s="58"/>
      <c r="S5" s="71"/>
      <c r="T5" s="113" t="s">
        <v>62</v>
      </c>
      <c r="U5" s="115">
        <f>G5+J5+K5</f>
        <v>816</v>
      </c>
      <c r="V5" s="73">
        <f>SUM(O5:Q5)</f>
        <v>1608</v>
      </c>
    </row>
    <row r="6" spans="1:22" ht="102.75" thickBot="1">
      <c r="A6" s="48">
        <v>3</v>
      </c>
      <c r="B6" s="107" t="s">
        <v>56</v>
      </c>
      <c r="C6" s="4" t="s">
        <v>41</v>
      </c>
      <c r="D6" s="5">
        <v>222</v>
      </c>
      <c r="E6" s="6" t="s">
        <v>88</v>
      </c>
      <c r="F6" s="5" t="s">
        <v>89</v>
      </c>
      <c r="G6" s="20">
        <v>316</v>
      </c>
      <c r="H6" s="90"/>
      <c r="I6" s="91"/>
      <c r="J6" s="8"/>
      <c r="K6" s="8"/>
      <c r="L6" s="8"/>
      <c r="M6" s="8"/>
      <c r="N6" s="82">
        <v>316</v>
      </c>
      <c r="O6" s="85">
        <f>SUM(G6+N6)</f>
        <v>632</v>
      </c>
      <c r="P6" s="76">
        <f t="shared" si="0"/>
        <v>0</v>
      </c>
      <c r="Q6" s="77">
        <f t="shared" si="0"/>
        <v>0</v>
      </c>
      <c r="R6" s="59"/>
      <c r="S6" s="78"/>
      <c r="T6" s="109" t="s">
        <v>63</v>
      </c>
      <c r="U6" s="116">
        <f>G6+J6+K6</f>
        <v>316</v>
      </c>
      <c r="V6" s="79">
        <f>SUM(O6:Q6)</f>
        <v>632</v>
      </c>
    </row>
    <row r="7" ht="15.75">
      <c r="O7" s="22"/>
    </row>
    <row r="8" ht="15.75">
      <c r="O8" s="22"/>
    </row>
    <row r="9" ht="15.75">
      <c r="O9" s="22"/>
    </row>
    <row r="10" ht="15.75">
      <c r="O10" s="22"/>
    </row>
    <row r="11" ht="15.75">
      <c r="O11" s="22"/>
    </row>
    <row r="12" ht="15.75">
      <c r="O12" s="22"/>
    </row>
    <row r="13" ht="15.75">
      <c r="O13" s="22"/>
    </row>
    <row r="14" ht="15.75">
      <c r="O14" s="22"/>
    </row>
  </sheetData>
  <sheetProtection/>
  <mergeCells count="2">
    <mergeCell ref="T1:U1"/>
    <mergeCell ref="T2:U2"/>
  </mergeCells>
  <printOptions/>
  <pageMargins left="0.7" right="0.7" top="0.787401575" bottom="0.787401575" header="0.3" footer="0.3"/>
  <pageSetup horizontalDpi="600" verticalDpi="600" orientation="landscape" paperSize="9" scale="80" r:id="rId2"/>
  <headerFooter>
    <oddHeader>&amp;CNOMINACE R6 JUNIOŘI 2012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6.8515625" style="27" customWidth="1"/>
    <col min="6" max="6" width="3.421875" style="28" customWidth="1"/>
    <col min="7" max="9" width="8.421875" style="9" bestFit="1" customWidth="1"/>
    <col min="10" max="13" width="8.421875" style="10" bestFit="1" customWidth="1"/>
    <col min="14" max="14" width="8.421875" style="9" bestFit="1" customWidth="1"/>
    <col min="15" max="17" width="8.7109375" style="23" customWidth="1"/>
    <col min="18" max="19" width="8.7109375" style="17" hidden="1" customWidth="1"/>
    <col min="20" max="21" width="8.7109375" style="16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22</v>
      </c>
      <c r="H1" s="93" t="s">
        <v>15</v>
      </c>
      <c r="I1" s="93" t="s">
        <v>15</v>
      </c>
      <c r="J1" s="21" t="s">
        <v>4</v>
      </c>
      <c r="K1" s="21" t="s">
        <v>4</v>
      </c>
      <c r="L1" s="21" t="s">
        <v>21</v>
      </c>
      <c r="M1" s="21" t="s">
        <v>21</v>
      </c>
      <c r="N1" s="29" t="s">
        <v>23</v>
      </c>
      <c r="O1" s="42"/>
      <c r="P1" s="42"/>
      <c r="Q1" s="42"/>
      <c r="R1" s="61"/>
      <c r="S1" s="61"/>
      <c r="T1" s="154"/>
      <c r="U1" s="155"/>
      <c r="V1" s="56"/>
    </row>
    <row r="2" spans="1:22" s="30" customFormat="1" ht="15.75" customHeight="1">
      <c r="A2" s="43"/>
      <c r="B2" s="34"/>
      <c r="C2" s="35" t="s">
        <v>5</v>
      </c>
      <c r="D2" s="36" t="s">
        <v>2</v>
      </c>
      <c r="E2" s="37" t="s">
        <v>3</v>
      </c>
      <c r="F2" s="38" t="s">
        <v>14</v>
      </c>
      <c r="G2" s="18" t="s">
        <v>6</v>
      </c>
      <c r="H2" s="94" t="s">
        <v>7</v>
      </c>
      <c r="I2" s="94" t="s">
        <v>8</v>
      </c>
      <c r="J2" s="18" t="s">
        <v>7</v>
      </c>
      <c r="K2" s="18" t="s">
        <v>8</v>
      </c>
      <c r="L2" s="18" t="s">
        <v>7</v>
      </c>
      <c r="M2" s="18" t="s">
        <v>8</v>
      </c>
      <c r="N2" s="18" t="s">
        <v>6</v>
      </c>
      <c r="O2" s="44" t="s">
        <v>9</v>
      </c>
      <c r="P2" s="44" t="s">
        <v>10</v>
      </c>
      <c r="Q2" s="44" t="s">
        <v>11</v>
      </c>
      <c r="T2" s="156"/>
      <c r="U2" s="157"/>
      <c r="V2" s="57" t="s">
        <v>13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92">
        <v>41426</v>
      </c>
      <c r="I3" s="92">
        <v>41427</v>
      </c>
      <c r="J3" s="24">
        <v>41433</v>
      </c>
      <c r="K3" s="24">
        <v>41434</v>
      </c>
      <c r="L3" s="24">
        <v>41503</v>
      </c>
      <c r="M3" s="24">
        <v>41504</v>
      </c>
      <c r="N3" s="24">
        <v>41518</v>
      </c>
      <c r="O3" s="65"/>
      <c r="P3" s="65"/>
      <c r="Q3" s="65"/>
      <c r="T3" s="128"/>
      <c r="U3" s="129"/>
      <c r="V3" s="57"/>
    </row>
    <row r="4" spans="1:22" ht="16.5" thickBot="1">
      <c r="A4" s="96">
        <v>1</v>
      </c>
      <c r="B4" s="97" t="s">
        <v>12</v>
      </c>
      <c r="C4" s="98" t="s">
        <v>81</v>
      </c>
      <c r="D4" s="99"/>
      <c r="E4" s="100"/>
      <c r="F4" s="99"/>
      <c r="G4" s="101"/>
      <c r="H4" s="102"/>
      <c r="I4" s="103"/>
      <c r="J4" s="104"/>
      <c r="K4" s="104"/>
      <c r="L4" s="104">
        <v>300</v>
      </c>
      <c r="M4" s="104">
        <v>200</v>
      </c>
      <c r="N4" s="105"/>
      <c r="O4" s="147">
        <f>SUM(G4+N4)</f>
        <v>0</v>
      </c>
      <c r="P4" s="147">
        <f>SUM(J4+L4)</f>
        <v>300</v>
      </c>
      <c r="Q4" s="147">
        <f>SUM(K4+M4)</f>
        <v>200</v>
      </c>
      <c r="R4" s="141"/>
      <c r="S4" s="106"/>
      <c r="T4" s="142"/>
      <c r="U4" s="143"/>
      <c r="V4" s="144">
        <f>SUM(O4:Q4)</f>
        <v>500</v>
      </c>
    </row>
    <row r="5" ht="15.75">
      <c r="O5" s="22"/>
    </row>
    <row r="6" ht="15.75">
      <c r="O6" s="22"/>
    </row>
    <row r="7" ht="15.75">
      <c r="O7" s="22"/>
    </row>
    <row r="8" ht="15.75">
      <c r="O8" s="22"/>
    </row>
    <row r="9" ht="15.75">
      <c r="O9" s="22"/>
    </row>
    <row r="10" ht="15.75">
      <c r="O10" s="22"/>
    </row>
    <row r="11" ht="15.75">
      <c r="O11" s="22"/>
    </row>
    <row r="12" ht="15.75">
      <c r="O12" s="22"/>
    </row>
  </sheetData>
  <sheetProtection/>
  <mergeCells count="2">
    <mergeCell ref="T1:U1"/>
    <mergeCell ref="T2:U2"/>
  </mergeCells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6.8515625" style="27" customWidth="1"/>
    <col min="6" max="6" width="3.421875" style="28" customWidth="1"/>
    <col min="7" max="9" width="8.421875" style="9" bestFit="1" customWidth="1"/>
    <col min="10" max="13" width="8.421875" style="10" bestFit="1" customWidth="1"/>
    <col min="14" max="14" width="8.421875" style="9" bestFit="1" customWidth="1"/>
    <col min="15" max="17" width="8.7109375" style="23" customWidth="1"/>
    <col min="18" max="19" width="8.7109375" style="17" hidden="1" customWidth="1"/>
    <col min="20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22</v>
      </c>
      <c r="H1" s="93" t="s">
        <v>15</v>
      </c>
      <c r="I1" s="93" t="s">
        <v>15</v>
      </c>
      <c r="J1" s="21" t="s">
        <v>4</v>
      </c>
      <c r="K1" s="21" t="s">
        <v>4</v>
      </c>
      <c r="L1" s="21" t="s">
        <v>21</v>
      </c>
      <c r="M1" s="21" t="s">
        <v>21</v>
      </c>
      <c r="N1" s="29" t="s">
        <v>23</v>
      </c>
      <c r="O1" s="42"/>
      <c r="P1" s="42"/>
      <c r="Q1" s="42"/>
      <c r="R1" s="61"/>
      <c r="S1" s="61"/>
      <c r="T1" s="154" t="s">
        <v>60</v>
      </c>
      <c r="U1" s="155"/>
      <c r="V1" s="56"/>
    </row>
    <row r="2" spans="1:22" s="30" customFormat="1" ht="15.75" customHeight="1">
      <c r="A2" s="43"/>
      <c r="B2" s="34"/>
      <c r="C2" s="35" t="s">
        <v>5</v>
      </c>
      <c r="D2" s="36" t="s">
        <v>2</v>
      </c>
      <c r="E2" s="37" t="s">
        <v>3</v>
      </c>
      <c r="F2" s="38" t="s">
        <v>14</v>
      </c>
      <c r="G2" s="18" t="s">
        <v>6</v>
      </c>
      <c r="H2" s="94" t="s">
        <v>7</v>
      </c>
      <c r="I2" s="94" t="s">
        <v>8</v>
      </c>
      <c r="J2" s="18" t="s">
        <v>7</v>
      </c>
      <c r="K2" s="18" t="s">
        <v>8</v>
      </c>
      <c r="L2" s="18" t="s">
        <v>7</v>
      </c>
      <c r="M2" s="18" t="s">
        <v>8</v>
      </c>
      <c r="N2" s="18" t="s">
        <v>6</v>
      </c>
      <c r="O2" s="44" t="s">
        <v>9</v>
      </c>
      <c r="P2" s="44" t="s">
        <v>10</v>
      </c>
      <c r="Q2" s="44" t="s">
        <v>11</v>
      </c>
      <c r="T2" s="156" t="s">
        <v>59</v>
      </c>
      <c r="U2" s="157"/>
      <c r="V2" s="57" t="s">
        <v>13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92">
        <v>41426</v>
      </c>
      <c r="I3" s="92">
        <v>41427</v>
      </c>
      <c r="J3" s="24">
        <v>41433</v>
      </c>
      <c r="K3" s="24">
        <v>41434</v>
      </c>
      <c r="L3" s="24">
        <v>41503</v>
      </c>
      <c r="M3" s="24">
        <v>41504</v>
      </c>
      <c r="N3" s="24">
        <v>41518</v>
      </c>
      <c r="O3" s="65"/>
      <c r="P3" s="65"/>
      <c r="Q3" s="65"/>
      <c r="T3" s="128" t="s">
        <v>58</v>
      </c>
      <c r="U3" s="129" t="s">
        <v>57</v>
      </c>
      <c r="V3" s="57"/>
    </row>
    <row r="4" spans="1:22" ht="82.5" customHeight="1">
      <c r="A4" s="46">
        <v>1</v>
      </c>
      <c r="B4" s="74" t="s">
        <v>12</v>
      </c>
      <c r="C4" s="11" t="s">
        <v>47</v>
      </c>
      <c r="D4" s="12">
        <v>109</v>
      </c>
      <c r="E4" s="13" t="s">
        <v>82</v>
      </c>
      <c r="F4" s="12" t="s">
        <v>48</v>
      </c>
      <c r="G4" s="19">
        <v>400</v>
      </c>
      <c r="H4" s="86"/>
      <c r="I4" s="87"/>
      <c r="J4" s="14"/>
      <c r="K4" s="14"/>
      <c r="L4" s="14">
        <v>300</v>
      </c>
      <c r="M4" s="14">
        <v>200</v>
      </c>
      <c r="N4" s="80"/>
      <c r="O4" s="145">
        <f>SUM(G4+N4)</f>
        <v>400</v>
      </c>
      <c r="P4" s="145">
        <f>SUM(J4+L4)</f>
        <v>300</v>
      </c>
      <c r="Q4" s="145">
        <f>SUM(K4+M4)</f>
        <v>200</v>
      </c>
      <c r="R4" s="133"/>
      <c r="S4" s="60"/>
      <c r="T4" s="130" t="s">
        <v>61</v>
      </c>
      <c r="U4" s="131">
        <f>G4+J4+K4</f>
        <v>400</v>
      </c>
      <c r="V4" s="135">
        <f>SUM(O4:Q4)</f>
        <v>900</v>
      </c>
    </row>
    <row r="5" spans="1:22" ht="51.75" thickBot="1">
      <c r="A5" s="48">
        <v>2</v>
      </c>
      <c r="B5" s="75"/>
      <c r="C5" s="4" t="s">
        <v>78</v>
      </c>
      <c r="D5" s="5">
        <v>178</v>
      </c>
      <c r="E5" s="6" t="s">
        <v>80</v>
      </c>
      <c r="F5" s="5" t="s">
        <v>79</v>
      </c>
      <c r="G5" s="20"/>
      <c r="H5" s="90"/>
      <c r="I5" s="91"/>
      <c r="J5" s="8"/>
      <c r="K5" s="8"/>
      <c r="L5" s="8">
        <v>264</v>
      </c>
      <c r="M5" s="8">
        <v>176</v>
      </c>
      <c r="N5" s="82"/>
      <c r="O5" s="146"/>
      <c r="P5" s="146"/>
      <c r="Q5" s="146"/>
      <c r="R5" s="134"/>
      <c r="S5" s="59"/>
      <c r="T5" s="132"/>
      <c r="U5" s="110"/>
      <c r="V5" s="136"/>
    </row>
    <row r="6" ht="15.75">
      <c r="O6" s="22"/>
    </row>
    <row r="7" ht="15.75">
      <c r="O7" s="22"/>
    </row>
    <row r="8" ht="15.75">
      <c r="O8" s="22"/>
    </row>
    <row r="9" ht="15.75">
      <c r="O9" s="22"/>
    </row>
    <row r="10" ht="15.75">
      <c r="O10" s="22"/>
    </row>
    <row r="11" ht="15.75">
      <c r="O11" s="22"/>
    </row>
    <row r="12" ht="15.75">
      <c r="O12" s="22"/>
    </row>
    <row r="13" ht="15.75">
      <c r="O13" s="22"/>
    </row>
  </sheetData>
  <sheetProtection/>
  <mergeCells count="2">
    <mergeCell ref="T1:U1"/>
    <mergeCell ref="T2:U2"/>
  </mergeCells>
  <printOptions/>
  <pageMargins left="0.7" right="0.7" top="0.787401575" bottom="0.7874015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1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9.140625" style="27" bestFit="1" customWidth="1"/>
    <col min="6" max="6" width="3.421875" style="28" customWidth="1"/>
    <col min="7" max="9" width="8.421875" style="9" bestFit="1" customWidth="1"/>
    <col min="10" max="13" width="8.421875" style="10" bestFit="1" customWidth="1"/>
    <col min="14" max="14" width="8.421875" style="9" bestFit="1" customWidth="1"/>
    <col min="15" max="17" width="8.7109375" style="23" customWidth="1"/>
    <col min="18" max="19" width="8.7109375" style="17" hidden="1" customWidth="1"/>
    <col min="20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22</v>
      </c>
      <c r="H1" s="93" t="s">
        <v>15</v>
      </c>
      <c r="I1" s="93" t="s">
        <v>15</v>
      </c>
      <c r="J1" s="21" t="s">
        <v>4</v>
      </c>
      <c r="K1" s="21" t="s">
        <v>4</v>
      </c>
      <c r="L1" s="21" t="s">
        <v>21</v>
      </c>
      <c r="M1" s="21" t="s">
        <v>21</v>
      </c>
      <c r="N1" s="29" t="s">
        <v>23</v>
      </c>
      <c r="O1" s="42"/>
      <c r="P1" s="42"/>
      <c r="Q1" s="42"/>
      <c r="R1" s="61"/>
      <c r="S1" s="61"/>
      <c r="T1" s="154" t="s">
        <v>60</v>
      </c>
      <c r="U1" s="155"/>
      <c r="V1" s="56"/>
    </row>
    <row r="2" spans="1:22" s="30" customFormat="1" ht="16.5" customHeight="1">
      <c r="A2" s="43"/>
      <c r="B2" s="34"/>
      <c r="C2" s="35" t="s">
        <v>5</v>
      </c>
      <c r="D2" s="36" t="s">
        <v>2</v>
      </c>
      <c r="E2" s="37" t="s">
        <v>3</v>
      </c>
      <c r="F2" s="38" t="s">
        <v>14</v>
      </c>
      <c r="G2" s="18" t="s">
        <v>6</v>
      </c>
      <c r="H2" s="94" t="s">
        <v>7</v>
      </c>
      <c r="I2" s="94" t="s">
        <v>8</v>
      </c>
      <c r="J2" s="18" t="s">
        <v>7</v>
      </c>
      <c r="K2" s="18" t="s">
        <v>8</v>
      </c>
      <c r="L2" s="18" t="s">
        <v>7</v>
      </c>
      <c r="M2" s="18" t="s">
        <v>8</v>
      </c>
      <c r="N2" s="18" t="s">
        <v>6</v>
      </c>
      <c r="O2" s="44" t="s">
        <v>9</v>
      </c>
      <c r="P2" s="44" t="s">
        <v>10</v>
      </c>
      <c r="Q2" s="44" t="s">
        <v>11</v>
      </c>
      <c r="T2" s="156" t="s">
        <v>59</v>
      </c>
      <c r="U2" s="157"/>
      <c r="V2" s="57" t="s">
        <v>13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92">
        <v>41426</v>
      </c>
      <c r="I3" s="92">
        <v>41427</v>
      </c>
      <c r="J3" s="24">
        <v>41433</v>
      </c>
      <c r="K3" s="24">
        <v>41434</v>
      </c>
      <c r="L3" s="24">
        <v>41503</v>
      </c>
      <c r="M3" s="24">
        <v>41504</v>
      </c>
      <c r="N3" s="24">
        <v>41518</v>
      </c>
      <c r="O3" s="65"/>
      <c r="P3" s="65"/>
      <c r="Q3" s="65"/>
      <c r="T3" s="108" t="s">
        <v>58</v>
      </c>
      <c r="U3" s="117" t="s">
        <v>57</v>
      </c>
      <c r="V3" s="111"/>
    </row>
    <row r="4" spans="1:22" ht="102">
      <c r="A4" s="46">
        <v>1</v>
      </c>
      <c r="B4" s="118" t="s">
        <v>56</v>
      </c>
      <c r="C4" s="11" t="s">
        <v>44</v>
      </c>
      <c r="D4" s="12">
        <v>109</v>
      </c>
      <c r="E4" s="13" t="s">
        <v>90</v>
      </c>
      <c r="F4" s="12" t="s">
        <v>91</v>
      </c>
      <c r="G4" s="19">
        <v>400</v>
      </c>
      <c r="H4" s="86"/>
      <c r="I4" s="87"/>
      <c r="J4" s="14">
        <v>300</v>
      </c>
      <c r="K4" s="14">
        <v>200</v>
      </c>
      <c r="L4" s="14">
        <v>300</v>
      </c>
      <c r="M4" s="14">
        <v>200</v>
      </c>
      <c r="N4" s="80">
        <v>400</v>
      </c>
      <c r="O4" s="83">
        <f>SUM(G4+N4)</f>
        <v>800</v>
      </c>
      <c r="P4" s="68">
        <f aca="true" t="shared" si="0" ref="P4:Q6">SUM(J4+L4)</f>
        <v>600</v>
      </c>
      <c r="Q4" s="66">
        <f t="shared" si="0"/>
        <v>400</v>
      </c>
      <c r="R4" s="60"/>
      <c r="S4" s="60"/>
      <c r="T4" s="112" t="s">
        <v>61</v>
      </c>
      <c r="U4" s="114">
        <f>G4+J4+K4</f>
        <v>900</v>
      </c>
      <c r="V4" s="72">
        <f>SUM(O4:Q4)</f>
        <v>1800</v>
      </c>
    </row>
    <row r="5" spans="1:22" ht="102">
      <c r="A5" s="47">
        <v>2</v>
      </c>
      <c r="B5" s="119" t="s">
        <v>56</v>
      </c>
      <c r="C5" s="3" t="s">
        <v>45</v>
      </c>
      <c r="D5" s="2">
        <v>133</v>
      </c>
      <c r="E5" s="1" t="s">
        <v>77</v>
      </c>
      <c r="F5" s="2" t="s">
        <v>53</v>
      </c>
      <c r="G5" s="15">
        <v>352</v>
      </c>
      <c r="H5" s="88"/>
      <c r="I5" s="89"/>
      <c r="J5" s="7">
        <v>264</v>
      </c>
      <c r="K5" s="7">
        <v>176</v>
      </c>
      <c r="L5" s="7">
        <v>264</v>
      </c>
      <c r="M5" s="7">
        <v>176</v>
      </c>
      <c r="N5" s="81"/>
      <c r="O5" s="84">
        <f>SUM(G5+N5)</f>
        <v>352</v>
      </c>
      <c r="P5" s="69">
        <f t="shared" si="0"/>
        <v>528</v>
      </c>
      <c r="Q5" s="67">
        <f t="shared" si="0"/>
        <v>352</v>
      </c>
      <c r="R5" s="58"/>
      <c r="S5" s="58"/>
      <c r="T5" s="113" t="s">
        <v>62</v>
      </c>
      <c r="U5" s="115">
        <f>G5+J5+K5</f>
        <v>792</v>
      </c>
      <c r="V5" s="73">
        <f>SUM(O5:Q5)</f>
        <v>1232</v>
      </c>
    </row>
    <row r="6" spans="1:22" ht="102.75" thickBot="1">
      <c r="A6" s="48">
        <v>3</v>
      </c>
      <c r="B6" s="107" t="s">
        <v>56</v>
      </c>
      <c r="C6" s="4" t="s">
        <v>46</v>
      </c>
      <c r="D6" s="5">
        <v>0</v>
      </c>
      <c r="E6" s="6" t="s">
        <v>54</v>
      </c>
      <c r="F6" s="5" t="s">
        <v>55</v>
      </c>
      <c r="G6" s="20">
        <v>316</v>
      </c>
      <c r="H6" s="90"/>
      <c r="I6" s="91"/>
      <c r="J6" s="8">
        <v>237</v>
      </c>
      <c r="K6" s="8">
        <v>158</v>
      </c>
      <c r="L6" s="8"/>
      <c r="M6" s="8"/>
      <c r="N6" s="82"/>
      <c r="O6" s="85">
        <f>SUM(G6+N6)</f>
        <v>316</v>
      </c>
      <c r="P6" s="76">
        <f t="shared" si="0"/>
        <v>237</v>
      </c>
      <c r="Q6" s="77">
        <f t="shared" si="0"/>
        <v>158</v>
      </c>
      <c r="R6" s="59"/>
      <c r="S6" s="59"/>
      <c r="T6" s="109" t="s">
        <v>63</v>
      </c>
      <c r="U6" s="116">
        <f>G6+J6+K6</f>
        <v>711</v>
      </c>
      <c r="V6" s="79">
        <f>SUM(O6:Q6)</f>
        <v>711</v>
      </c>
    </row>
    <row r="7" ht="15.75">
      <c r="O7" s="22"/>
    </row>
    <row r="8" ht="15.75">
      <c r="O8" s="22"/>
    </row>
    <row r="9" ht="15.75">
      <c r="O9" s="22"/>
    </row>
    <row r="10" ht="15.75">
      <c r="O10" s="22"/>
    </row>
    <row r="11" ht="15.75">
      <c r="O11" s="22"/>
    </row>
    <row r="12" ht="15.75">
      <c r="O12" s="22"/>
    </row>
    <row r="13" ht="15.75">
      <c r="O13" s="22"/>
    </row>
    <row r="14" ht="15.75">
      <c r="O14" s="22"/>
    </row>
    <row r="15" ht="15.75">
      <c r="O15" s="22"/>
    </row>
  </sheetData>
  <sheetProtection/>
  <mergeCells count="2">
    <mergeCell ref="T1:U1"/>
    <mergeCell ref="T2:U2"/>
  </mergeCells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2012-09-08T16:14:51Z</cp:lastPrinted>
  <dcterms:created xsi:type="dcterms:W3CDTF">1999-05-11T19:05:06Z</dcterms:created>
  <dcterms:modified xsi:type="dcterms:W3CDTF">2013-09-02T11:10:30Z</dcterms:modified>
  <cp:category/>
  <cp:version/>
  <cp:contentType/>
  <cp:contentStatus/>
</cp:coreProperties>
</file>