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50" windowWidth="10425" windowHeight="11655" tabRatio="769" activeTab="0"/>
  </bookViews>
  <sheets>
    <sheet name="MUŽI" sheetId="1" r:id="rId1"/>
    <sheet name="ŽENY" sheetId="2" r:id="rId2"/>
    <sheet name="VETERÁNI" sheetId="3" r:id="rId3"/>
    <sheet name="JUNIOŘI U23 " sheetId="4" r:id="rId4"/>
    <sheet name="JUNIORKY U23" sheetId="5" r:id="rId5"/>
    <sheet name="JUNIOŘI U19" sheetId="6" r:id="rId6"/>
    <sheet name="JUNIORKY U19" sheetId="7" r:id="rId7"/>
  </sheets>
  <externalReferences>
    <externalReference r:id="rId10"/>
  </externalReferences>
  <definedNames>
    <definedName name="_xlnm.Print_Area" localSheetId="6">'JUNIORKY U19'!$A$1:$W$5</definedName>
    <definedName name="_xlnm.Print_Area" localSheetId="4">'JUNIORKY U23'!$A$1:$W$4</definedName>
    <definedName name="_xlnm.Print_Area" localSheetId="5">'JUNIOŘI U19'!$A$1:$T$7</definedName>
    <definedName name="_xlnm.Print_Area" localSheetId="3">'JUNIOŘI U23 '!$A$1:$W$7</definedName>
    <definedName name="_xlnm.Print_Area" localSheetId="0">'MUŽI'!$A$1:$Z$20</definedName>
    <definedName name="_xlnm.Print_Area" localSheetId="2">'VETERÁNI'!$A$1:$W$11</definedName>
    <definedName name="_xlnm.Print_Area" localSheetId="1">'ŽENY'!$A$1:$CC$14</definedName>
  </definedNames>
  <calcPr fullCalcOnLoad="1"/>
</workbook>
</file>

<file path=xl/sharedStrings.xml><?xml version="1.0" encoding="utf-8"?>
<sst xmlns="http://schemas.openxmlformats.org/spreadsheetml/2006/main" count="812" uniqueCount="257">
  <si>
    <t>Pořadí</t>
  </si>
  <si>
    <t>Posádka</t>
  </si>
  <si>
    <t>Troja</t>
  </si>
  <si>
    <t>Trnávka</t>
  </si>
  <si>
    <t>sjezd</t>
  </si>
  <si>
    <t>slalom</t>
  </si>
  <si>
    <t>sprint</t>
  </si>
  <si>
    <t>SJEZD</t>
  </si>
  <si>
    <t>SLALOM</t>
  </si>
  <si>
    <t>SPRINT</t>
  </si>
  <si>
    <t>ČP</t>
  </si>
  <si>
    <t>5</t>
  </si>
  <si>
    <t>4</t>
  </si>
  <si>
    <t>rok</t>
  </si>
  <si>
    <t>1.</t>
  </si>
  <si>
    <t>2.</t>
  </si>
  <si>
    <t>Tro</t>
  </si>
  <si>
    <t>Trn</t>
  </si>
  <si>
    <t>reg. číslo
klubu</t>
  </si>
  <si>
    <t>Název
posádky</t>
  </si>
  <si>
    <t xml:space="preserve">počet 
členů
</t>
  </si>
  <si>
    <t>Č. Vrbné</t>
  </si>
  <si>
    <t>Vrb</t>
  </si>
  <si>
    <t>Lipno</t>
  </si>
  <si>
    <t>Zatím B</t>
  </si>
  <si>
    <t>Sázava</t>
  </si>
  <si>
    <t>3.</t>
  </si>
  <si>
    <t>HRT Veterán</t>
  </si>
  <si>
    <t>Sáz</t>
  </si>
  <si>
    <t>TRITON</t>
  </si>
  <si>
    <t>Kamenice</t>
  </si>
  <si>
    <t>REGULUS</t>
  </si>
  <si>
    <t>113
132</t>
  </si>
  <si>
    <t>JEŽEK TEAM</t>
  </si>
  <si>
    <t>Polpur Turnov</t>
  </si>
  <si>
    <t>Roudnice</t>
  </si>
  <si>
    <t>MB Bohouš a jeho parta</t>
  </si>
  <si>
    <t>Kam</t>
  </si>
  <si>
    <t>Roud</t>
  </si>
  <si>
    <t>4.</t>
  </si>
  <si>
    <t>JEŽEK TEAM OLDIES</t>
  </si>
  <si>
    <t>Orlice</t>
  </si>
  <si>
    <t>Jiskra HB</t>
  </si>
  <si>
    <t>MB Team</t>
  </si>
  <si>
    <t>LET-CI Letohrad</t>
  </si>
  <si>
    <t>LET-GUN Letohrad</t>
  </si>
  <si>
    <t>LET-UŠKY Letohrad</t>
  </si>
  <si>
    <t>6</t>
  </si>
  <si>
    <t>Tragéd</t>
  </si>
  <si>
    <t>RK Hodonín</t>
  </si>
  <si>
    <t>Youngster YES</t>
  </si>
  <si>
    <t>TR HANACE junior</t>
  </si>
  <si>
    <t>50
178</t>
  </si>
  <si>
    <t xml:space="preserve"> TR ZUBR</t>
  </si>
  <si>
    <t>Jiskra HB B</t>
  </si>
  <si>
    <t xml:space="preserve">Fortuna Kolín </t>
  </si>
  <si>
    <t>KLAUSNER FILIP
REISCHIG JIŘÍ
KEDRŠT JAN
TUČEK MILAN</t>
  </si>
  <si>
    <t>TR Masters B</t>
  </si>
  <si>
    <t>TR Masters A</t>
  </si>
  <si>
    <t>113
132
205</t>
  </si>
  <si>
    <t>BOZDĚCH ZDENĚK
VRBA JIŘÍ
HAJSKÝ STANISLAV
KASAL TOMÁŠ</t>
  </si>
  <si>
    <t>Piraně Rajhrad</t>
  </si>
  <si>
    <t>Hastrman</t>
  </si>
  <si>
    <t>Jiskra HB C</t>
  </si>
  <si>
    <t>210
113</t>
  </si>
  <si>
    <t>PRSI Team</t>
  </si>
  <si>
    <t>TR Hiko</t>
  </si>
  <si>
    <t>RK Troja</t>
  </si>
  <si>
    <t xml:space="preserve">Kaplice A   </t>
  </si>
  <si>
    <t>Triton</t>
  </si>
  <si>
    <t>Manager Team</t>
  </si>
  <si>
    <t>113
142</t>
  </si>
  <si>
    <t>Kappa</t>
  </si>
  <si>
    <t>PROKS Jakub
PRAŽAN Milan
TOMEK Lukáš
SEHNAL Štěpán</t>
  </si>
  <si>
    <t>KYSELA František
PROCHÁZKA Martin
IRAIN Jiří
LERNER Luděk</t>
  </si>
  <si>
    <t>Růžička Václav
Kuděj Viktor
Otruba Lukáš
Hájek Filip</t>
  </si>
  <si>
    <t>1984
1981
1987
1985</t>
  </si>
  <si>
    <t>1980
1978
1955
1960</t>
  </si>
  <si>
    <t>1954
1960
1983
1971</t>
  </si>
  <si>
    <t>1975
1963
1964
1968</t>
  </si>
  <si>
    <t>Spitfire</t>
  </si>
  <si>
    <t>RK Trója – Čóromoro</t>
  </si>
  <si>
    <t>Jesník ženy</t>
  </si>
  <si>
    <t>RUČKOVÁ Adéla
RADĚJOVÁ Andrea
ŠULCOVÁ Kateřina
HAUKE Adriana</t>
  </si>
  <si>
    <t>2004
1976
2001
2001</t>
  </si>
  <si>
    <t>Zatím B veterán</t>
  </si>
  <si>
    <t>HÁJEK Martin
SVAČINA Pavel
SVAČINA Petr
VÁVRA Jan</t>
  </si>
  <si>
    <t>1964
1973
1973
1976</t>
  </si>
  <si>
    <t>Hodonín Veteráni</t>
  </si>
  <si>
    <t>MATUŠKOVÁ Pavlína
BLANÁŘOVÁ Jindra
MATUŠKA Jiří
SKODÍK Roman</t>
  </si>
  <si>
    <t>1970
1964
1971
1978</t>
  </si>
  <si>
    <t>178
109
147</t>
  </si>
  <si>
    <t>LET´S GO Rajhrad</t>
  </si>
  <si>
    <t>223
109</t>
  </si>
  <si>
    <t>ŠEDOVÁ Michela
Horová Klára
Koclířová Adéla
FAJSAROVÁ Alexandra</t>
  </si>
  <si>
    <t>1998
1997
1998
1998</t>
  </si>
  <si>
    <t>RADĚJ Tomáš
VYROUBAL Jakub
DRASTICH Pavel
RUČKA Vítězslav</t>
  </si>
  <si>
    <t>2002
2002
2002
2002</t>
  </si>
  <si>
    <t>RAJ – LET</t>
  </si>
  <si>
    <t>223
109
222</t>
  </si>
  <si>
    <t>ŠTERCL Vít
MÜLLER Aleš
MORAVEC Jakub
ŠLESINGR Michael</t>
  </si>
  <si>
    <t>1999
2002
1999
2000</t>
  </si>
  <si>
    <t>RK Hodonín junioři</t>
  </si>
  <si>
    <t>ŠÁLEK Mrtin
MATUŠKA Davd
MEZERA Tadeáš
MATĚJKA Jan</t>
  </si>
  <si>
    <t>1999
2001
1999
1997</t>
  </si>
  <si>
    <t>YES Gang</t>
  </si>
  <si>
    <t>JEŽEK Ondřej
ČÍŽEK Matěj
CACEK Dominik
LUKÁŠ Jan</t>
  </si>
  <si>
    <t>2001
2001
2002
2002</t>
  </si>
  <si>
    <t>ŠTERCL VÍT
MÜLLER ALEŠ
MORAVEC JAKUB
ŠLESINGR MICHAEL</t>
  </si>
  <si>
    <t>LET-RAJ</t>
  </si>
  <si>
    <t>222
109
223
147</t>
  </si>
  <si>
    <t>TR Baňos</t>
  </si>
  <si>
    <t>155
178</t>
  </si>
  <si>
    <t>1950
1974
1973
1984
1973
1973</t>
  </si>
  <si>
    <t>123
126
226</t>
  </si>
  <si>
    <t>TREFNÝ JIŘÍ
TREFNÁ HANA
CHOCHOLATÁ PETRA
KOLMAN FILIP</t>
  </si>
  <si>
    <t>RAJLET</t>
  </si>
  <si>
    <t>LET-UŠKY LETOHRAD</t>
  </si>
  <si>
    <t>DANĚK Aleš
HAVLÍČEK Jan
ŠŤASTNÝ Jan
ROLENC Ondřej
PINKAVA Ondřej</t>
  </si>
  <si>
    <t>1979
1982
1970
1991
1977</t>
  </si>
  <si>
    <t>KRECHLER Miroslav
BENHÁK Jiří
ŠIMÁNEK Robert
DOLEŽAL Vilém
PANENKA Petr</t>
  </si>
  <si>
    <t>1952
1956
1973
1951
1949</t>
  </si>
  <si>
    <t>HNULÍK MICHAL
ŠTĚPÁNEK VOJTĚCH
HAVLÍČEK ONDŘEJ
ŽÁK PETR
ČERNÝ MICHAL</t>
  </si>
  <si>
    <t>1966
1967
1971
1975
1987
1977</t>
  </si>
  <si>
    <t>JANOŠEK RADEK
ŠÁLEK MARTIN
MATUŠKA DAVID
MATĚJKA JAN</t>
  </si>
  <si>
    <t>1991
2000
2001
1997</t>
  </si>
  <si>
    <t>RK HODONÍN "B"</t>
  </si>
  <si>
    <t>HANACE rafters A</t>
  </si>
  <si>
    <t>TR OMEGA Tygříci</t>
  </si>
  <si>
    <t>PROCHÁZKOVÁ PAVLA
VACÍKOVÁ KATEŘINA
VALTROVÁ ZUZANA
KRATOCHVÍLOVÁ MICHAELA
VANDASOVÁ LENKA</t>
  </si>
  <si>
    <t>BAUEROVÁ LENKA
TOMEČKOVÁ KATEŘINA
TREFNÁ HANA
KOCMANOVÁ KAROLÍNA</t>
  </si>
  <si>
    <t>RK Trója – Čóromoro
Trnávka</t>
  </si>
  <si>
    <t>PROCHÁZKA MARTIN
IRAIN JIŘÍ
LERNER LUDĚK
CUC MICHAL</t>
  </si>
  <si>
    <t>JISKRA HB</t>
  </si>
  <si>
    <t>RAJ-LET</t>
  </si>
  <si>
    <t>HOLKY YES
JESENÍK</t>
  </si>
  <si>
    <t>SMETÁNKOVÁ KLÁRA
FOLKOVÁ KATEŘINA
ZEMANOVÁ NIKA
SEDLÁKOVÁ ANDREA</t>
  </si>
  <si>
    <t>RUČKOVÁ ADÉLA
DANIŠOVÁ TEREZIE
ŠULCOVÁ KATEŘINA
HAUKE ADRIANA</t>
  </si>
  <si>
    <t>1996
1984
1981
1974
1973
1973</t>
  </si>
  <si>
    <t>IRAIN Jiří
ŠANTORA Jan
JELÍNEK Filip
ŠVADLENA Václav
ZNAMENÁČEK Milan
PANENKA Ondřej</t>
  </si>
  <si>
    <t>1981
1983
1996
1985
1971
1980</t>
  </si>
  <si>
    <t>KMOŠŤÁK Svatomír
ŠPAČEK Jiří
POLÁK Libor
PRAUSE Aleš</t>
  </si>
  <si>
    <t>1950
1974
1973
1950</t>
  </si>
  <si>
    <t>KŘIVÁNEK Tomáš
BLUMA Michal
MATĚJKA Roman
MRÁZ Pavel
SVĚTLÍK Zdeněk</t>
  </si>
  <si>
    <t>1966
1970
1973
1976
1963</t>
  </si>
  <si>
    <t>JAROLÍMEK OTTA 
KVÍČALA ČESTMÍR
TÁBOŘÍK LUKÁŠ
OBROČNÍK DAVID
KOZDERKA PAVEL
VÁLEK JIŘÍ</t>
  </si>
  <si>
    <t>HAVLÍČEK Ondřej
DOLEŽAL Petr
ŽÁK Petr
PROKOP Jan
TOMEČKOVÁ KATEŘINA
BARTOŇOVÁ ŠTĚPÁNKA</t>
  </si>
  <si>
    <t>1988
2001
1995
1996
1979
1997</t>
  </si>
  <si>
    <t>1962
1985
1943
1965
2002
2001</t>
  </si>
  <si>
    <t>Triton 2</t>
  </si>
  <si>
    <t>MRKOŠ JAN
MILER DAVID
MRKOŠ JONÁŠ
BÚŽEK MICHAL</t>
  </si>
  <si>
    <t>RK Stan Albatros</t>
  </si>
  <si>
    <t>1989
1994
2004
2002</t>
  </si>
  <si>
    <t>1993
1993
1993
1991
1991
1996</t>
  </si>
  <si>
    <t>Triton 3</t>
  </si>
  <si>
    <t>HAJZLEROVÁ Petra
ŘÍHOVÁ Michaela
DAVÍDKOVÁ Lucie
IRAIN LERNEROVÁ Terezie
SŮSOVÁ Kristýna
HÁKOVÁ Jitka</t>
  </si>
  <si>
    <t>1982
1979
1988
1984
1984
1980</t>
  </si>
  <si>
    <t>ŠUTTOVÁ Zita
VÁVROVÁ Eva
LAGNEROVÁ Jana
POSPÍŠILOVÁ Jitka
BÁČOVÁ MICHAELA
SŮSOVÁ KRISTÝNA</t>
  </si>
  <si>
    <t>1978
1971
1959
1989
1998
1984</t>
  </si>
  <si>
    <t>RK Troja Šelmy</t>
  </si>
  <si>
    <t>Něco pěkného</t>
  </si>
  <si>
    <t>TOMEČKOVÁ KATEŘINA
TREFNÁ HANA
BARTOŇOVÁ ŠTĚPÁNKA
SILNICOVÁ KLÁRA</t>
  </si>
  <si>
    <t>1979
1974
1997
1994</t>
  </si>
  <si>
    <t>1993
1994
1994
1999
1974</t>
  </si>
  <si>
    <t>LET'S GO</t>
  </si>
  <si>
    <t>223
222
123</t>
  </si>
  <si>
    <t>JEŽEK TEAM OLDIES 2</t>
  </si>
  <si>
    <t>KRECHLER MIROSLAV
KREJČÍ JINDŘICH
ŠIMÁNEK ROBERT
TOMEK PETR</t>
  </si>
  <si>
    <t>1952
1971
1973
1968</t>
  </si>
  <si>
    <t>Kaplice A veterán</t>
  </si>
  <si>
    <t>1952
1956
1973
1951
1975
1968</t>
  </si>
  <si>
    <t>1960
1970
1966
1970
1950
1974</t>
  </si>
  <si>
    <t>TRITON 2</t>
  </si>
  <si>
    <t>HAJDUČÍK MIROSLAV
ŠPAČEK JIŘÍ
DUŠÁTKO FRANTIŠEK
HADARIČ CTIBOR</t>
  </si>
  <si>
    <t>HENEŠ Josef
TARABA Jan
KRATOCHVÍL Roman
MATĚJKA Jan
MATUŠKA David</t>
  </si>
  <si>
    <t>1995
1995
1995
1997
2001</t>
  </si>
  <si>
    <t>KUČEROVÁ VERONIKA
BAYEROVÁ MARKÉTA
ŠKABRAHOVÁ VOJTĚŠKA
SMETÁNKOVÁ KLÁRA
ŠEDOVÁ MICHAELA
ZEMANOVÁ NIKA</t>
  </si>
  <si>
    <t>99
04
00
99
1998
1999</t>
  </si>
  <si>
    <t>KOCLÍŘOVÁ ADÉLA
HOROVÁ KLÁRA
ŠEDOVÁ MICHAELA
FLAJSAROVÁ ALEXANDRA
BARTOŇOVÁ ŠÁRKA</t>
  </si>
  <si>
    <t>98
98
98
98
1997</t>
  </si>
  <si>
    <t>2000
2004
2003
2003
2004</t>
  </si>
  <si>
    <t>2000
2000
1999
2000
2004</t>
  </si>
  <si>
    <t>2000
2003
2004
2004</t>
  </si>
  <si>
    <t>2004
2001
2001
2001</t>
  </si>
  <si>
    <t>ŠKABRAHOVÁ Vojtěška
VENCLOVÁ Vendula
TIHONOVÁ Tina
VENCLOVÁ Natálie
MAREŠOVÁ Zuzana</t>
  </si>
  <si>
    <t>SMETÁNKOVÁ Klára
BAYEROVÁMarkéta
KUČEROVÁVeronika
ŠKABRHOVÁ Vojtěška
ZEMANOVÁ Nika</t>
  </si>
  <si>
    <t>KŘIVÁNEK Tomáš
BLUMA Michal
MATĚJKA Roman
MRÁZ Pavel
ŠVEHLÍK Zdeněk</t>
  </si>
  <si>
    <t>1950
1974
1973
1973
1967
1973</t>
  </si>
  <si>
    <t>KMOŠŤÁK SVATOMÍR
ŠPAČEK JIŘÍ
DUŠÁTKO FRANTIŠEK
HADARIČ CTIBOR
POLÁK LIBOR
PRAUSE ALEŠ</t>
  </si>
  <si>
    <t>KRECHLER Miroslav
BENHÁK Jiří
ŠIMÁNEK Robert
DOLEŽAL Vilém
BOČEK Zdeněk
TOMEK Petr</t>
  </si>
  <si>
    <t>1975
1976
1949
1948</t>
  </si>
  <si>
    <t>1970
1966
1969
1966</t>
  </si>
  <si>
    <t>1978
1981
1960
1977</t>
  </si>
  <si>
    <t>1962
1974
1973
1973</t>
  </si>
  <si>
    <t>1983
1983
1986
1975
1985</t>
  </si>
  <si>
    <t>SOVÁKOVÁ Lenka
BLANÁŘOVÁ Martina
MARTÍNKOVÁ Blanka
KUČEROVÁ Veronika
HALAŠKOVÁ Petra</t>
  </si>
  <si>
    <t>NETOPIL Zbyněk
ŠŤASTNÝ Jan
KASAL Tomáš
HAJSKÝ Stanislav
BOZDĚCH Zdeněk
VRBA Jiří</t>
  </si>
  <si>
    <t>1984
1979
1975
1984</t>
  </si>
  <si>
    <t>ŠKABRAHOVÁ VOJTĚŠKA
VENCLOVÁ VENDULA
TIHONOVÁ TINA
ŠLESINGROVÁ ŠÁRKA</t>
  </si>
  <si>
    <t>2000
2004
2003
1973</t>
  </si>
  <si>
    <t>1988
1990
1988
1995
1994</t>
  </si>
  <si>
    <t>1977
1987
1998
1991
1998</t>
  </si>
  <si>
    <t>1982
1974
1975
1973</t>
  </si>
  <si>
    <t>1961
1970
1985
1974
1985
1981</t>
  </si>
  <si>
    <t>BLANÁŘ Jindřich
MARTINK Antonín
MARTINKA Tomáš
JANOŠEK Radek
CHRENKA Vojtěch
PŘIKRYL Vojtěch</t>
  </si>
  <si>
    <t>VÁCLAV KRISTEK 
KABRHEL VÁCLAV 
LISICKÝ DAVID 
HRIC VÍTEZSLAV
HRIC MICHAL
POSPÍŠIL JAROSLAV</t>
  </si>
  <si>
    <t>PUTZER Petr
PUTZER Pavel
VEBER Jan
BOČEK Zdeněk
PEŠKA Libor
KOLÁTOR Michal</t>
  </si>
  <si>
    <t>CUC MICHAL
PEŠKA LIBOR
ZAPLETAL VOJTA
NOVÁK MARTIN
ŠMLODAS MICHAL</t>
  </si>
  <si>
    <t>KMOŠŤÁK Svatomír
ŠPAČEK Jiří
POLÁK Libor
SŮSOVÁ Kristýna
DUŠÁTKO František
HADARIČ Ctibor</t>
  </si>
  <si>
    <t>KOCEK Jaroslav
Kocková Jitka
ČINČERA Jiří
CHLUPÁČOVÁ Vladimíra
RUČKA Vítězslav
JEŽEK Ondřej</t>
  </si>
  <si>
    <t>HRT</t>
  </si>
  <si>
    <t>PROKS Zdeněk
KARAFIÁT Josef
LÁCHA Ondřej
KREJČÍ Jindřich
FUCHS Martin</t>
  </si>
  <si>
    <t>TR HANACE Radeček</t>
  </si>
  <si>
    <t>178
109</t>
  </si>
  <si>
    <t>Pavlík Radek
Šotola Karel
Skořepa Vojtěch
Šmoldas Michal</t>
  </si>
  <si>
    <t>1992
1997
1999
1998</t>
  </si>
  <si>
    <t>HNULÍK Michal
ŽÁK Petr
PROKOP Jan
TOMEČKOVÁ KATEŘINA</t>
  </si>
  <si>
    <t>1988
1995
1996
1979</t>
  </si>
  <si>
    <t>Jiskra HB
Roudnice</t>
  </si>
  <si>
    <t>TOMI REMONT</t>
  </si>
  <si>
    <t>LISICKÝ David
KRISTEK Václav
ROLENC Ondřej
NETOPIL Zbyněk</t>
  </si>
  <si>
    <t>1981
1996
1993
1960</t>
  </si>
  <si>
    <t>FOLTYSOVÁ SABINA
HRICOVÁ ÁDÉLA
MRÁZKOVÁ MARIA
BROŽOVÁ TEREZA
DUŠKOVÁ Kateřina</t>
  </si>
  <si>
    <t>1996
1999
1996
1996
1998</t>
  </si>
  <si>
    <t>BAUEROVÁ Lenka
KAŠPAROVÁ Anna
MULAČOVÁ Marta
KOCMANOVÁ Karolína
STONOVÁ Štěpánka
OBERMAJEROVÁ Tereza
TOMEČKOVÁ Kateřina</t>
  </si>
  <si>
    <t>1984
1985
1986
1984
1975
1986
1979</t>
  </si>
  <si>
    <t>RK Hodonín seniorky</t>
  </si>
  <si>
    <t>ŘÍHOVÁ Michaela
IRAIN LERNEROVÁ Terezie
HÁKOVÁ Jitka
TOMEČKOVÁ Kateřina</t>
  </si>
  <si>
    <t>1979
1984
1980
1979</t>
  </si>
  <si>
    <t>PUTZER Petr
PUTZER Pavel
VEBER Jan
BOČEK Zdeněk
KOLÁTOR Michal</t>
  </si>
  <si>
    <t>1966
1967
1971
1975
1977</t>
  </si>
  <si>
    <t>KREJČÍ Jindřich
PROKS Zdeněk
KARAFIÁT Josef
FUCHS Martin</t>
  </si>
  <si>
    <t>1971
1954
1960
1971</t>
  </si>
  <si>
    <t>KYLAR Aleš
MAREK Jan
PECHÁČEK Filip
KAČENA Jiří
KOCLÍŘOVÁ Adéla
KREJČÍ Martin</t>
  </si>
  <si>
    <t>1997
1998
1996
1996
1998
1996</t>
  </si>
  <si>
    <t>Katamarán X.K.</t>
  </si>
  <si>
    <t>KLUGANOST Vít
RULF Jan
PECHÁČEK Tomáš
PECHÁČEK Michal</t>
  </si>
  <si>
    <t>1977
1975
1974
1976</t>
  </si>
  <si>
    <t>Katamarán P.K.</t>
  </si>
  <si>
    <t>SVĚTLÍK ZDENĚK
UHLÍŘ ZDENĚK
Kozel Jan
HORNÍK ZDENĚK
BARTOŇOVÁ ŠTĚPÁNKA
POSPÍŠILOVÁ Jitka</t>
  </si>
  <si>
    <t>1963
1978
1975
1979
1997
1989</t>
  </si>
  <si>
    <t>RIEGEL JAN
ŠPAČEK JIŘÍ
DUŠÁTKO FRANTIŠEK
HADARIČ CTIBOR
KMOŠŤÁK Svatomír
PRAUSE Aleš</t>
  </si>
  <si>
    <t xml:space="preserve">1979
1974
1973
1973
1950
</t>
  </si>
  <si>
    <t>SÝKORA Jan
HUCL Radim
BARTOŠ Jiří
ŠTOCHL Jakub</t>
  </si>
  <si>
    <t>1975
1974
1975
1978</t>
  </si>
  <si>
    <t>BARTOŇOVÁ ŠTĚPÁNKA
SILNICOVÁ KLÁRA
DOLEŽAL PETR
PROKOP JAN
TOMEČKOVÁ Kateřina</t>
  </si>
  <si>
    <t>1997
1994
2001
1996
1979</t>
  </si>
  <si>
    <t>KOCLÍŘOVÁ ADÉLA
SMETÁNKOVÁ KLÁRA
ŠEDOVÁ MICHAELA
FLAJSAROVÁ ALEXANDRA
HUŇKOVÁ Nikola
ZEMANOVÁ Nika</t>
  </si>
  <si>
    <t>1998
2000
1998
1999
1999
1999</t>
  </si>
  <si>
    <t>ŠUTTOVÁ Zita
VÁVROVÁ Eva
ŠKABRAHOVÁ Vojtěška
POSPÍŠILOVÁ Jitka</t>
  </si>
  <si>
    <t>1978
1971
1989</t>
  </si>
  <si>
    <t>NETOPIL ZBYNĚK
HRIC VÍTĚZSLAV
HRIC MICHAL
ŠŤASTNÝ JAN
HAJSKÝ STANISLAV
POSPÍŠIL Jaroslav</t>
  </si>
  <si>
    <t>1960
1974
1973
1970
1969
1974</t>
  </si>
  <si>
    <t>JELÍNEK Filip
KRISTEK Václav
ZAPLETAL Vojtěch
PŘIKRYL Vojtěch
NOVOTNÝ Jan</t>
  </si>
  <si>
    <t>1996
1996
1998
1996
1998</t>
  </si>
  <si>
    <t>BARTOŇOVÁ ŠTĚPÁNKA
ŠÁLEK MARTIN
ŽÁK PETR
DOLEŽAL PETR
ŽÁK Petr</t>
  </si>
  <si>
    <t>1997
2000
1995
2001
1995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</si>
</sst>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dd/mm/yy"/>
    <numFmt numFmtId="166" formatCode="0_ ;[Red]\-0\ "/>
    <numFmt numFmtId="167" formatCode="h:mm:ss.0"/>
    <numFmt numFmtId="168" formatCode="hh:mm:ss.00"/>
    <numFmt numFmtId="169" formatCode="h:mm:ss.00"/>
    <numFmt numFmtId="170" formatCode="mm:ss.00"/>
    <numFmt numFmtId="171" formatCode="[$-405]d\.\ mmmm\ yyyy"/>
    <numFmt numFmtId="172" formatCode="mmm/yyyy"/>
    <numFmt numFmtId="173" formatCode="hh:mm:ss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  <numFmt numFmtId="178" formatCode="[h]:mm:ss.00"/>
    <numFmt numFmtId="179" formatCode="[$¥€-2]\ #\ ##,000_);[Red]\([$€-2]\ #\ ##,000\)"/>
    <numFmt numFmtId="180" formatCode="h:mm;@"/>
    <numFmt numFmtId="181" formatCode="[$-F400]h:mm:ss\ AM/PM"/>
  </numFmts>
  <fonts count="60">
    <font>
      <sz val="11"/>
      <color theme="1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5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56"/>
      <name val="Times New Roman"/>
      <family val="1"/>
    </font>
    <font>
      <sz val="10"/>
      <name val="Arial CE"/>
      <family val="0"/>
    </font>
    <font>
      <b/>
      <sz val="10"/>
      <color indexed="56"/>
      <name val="Times New Roman"/>
      <family val="1"/>
    </font>
    <font>
      <b/>
      <sz val="10"/>
      <color indexed="1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8"/>
      <name val="Times New Roman"/>
      <family val="1"/>
    </font>
    <font>
      <b/>
      <i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26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1" fillId="3" borderId="0" applyNumberFormat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8" borderId="0" applyNumberFormat="0" applyBorder="0" applyAlignment="0" applyProtection="0"/>
    <xf numFmtId="0" fontId="11" fillId="9" borderId="0" applyNumberFormat="0" applyBorder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18" borderId="0" applyNumberFormat="0" applyBorder="0" applyAlignment="0" applyProtection="0"/>
    <xf numFmtId="0" fontId="11" fillId="19" borderId="0" applyNumberFormat="0" applyBorder="0" applyAlignment="0" applyProtection="0"/>
    <xf numFmtId="0" fontId="0" fillId="20" borderId="0" applyNumberFormat="0" applyBorder="0" applyAlignment="0" applyProtection="0"/>
    <xf numFmtId="0" fontId="11" fillId="9" borderId="0" applyNumberFormat="0" applyBorder="0" applyAlignment="0" applyProtection="0"/>
    <xf numFmtId="0" fontId="0" fillId="21" borderId="0" applyNumberFormat="0" applyBorder="0" applyAlignment="0" applyProtection="0"/>
    <xf numFmtId="0" fontId="11" fillId="15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43" fillId="24" borderId="0" applyNumberFormat="0" applyBorder="0" applyAlignment="0" applyProtection="0"/>
    <xf numFmtId="0" fontId="21" fillId="25" borderId="0" applyNumberFormat="0" applyBorder="0" applyAlignment="0" applyProtection="0"/>
    <xf numFmtId="0" fontId="43" fillId="26" borderId="0" applyNumberFormat="0" applyBorder="0" applyAlignment="0" applyProtection="0"/>
    <xf numFmtId="0" fontId="21" fillId="17" borderId="0" applyNumberFormat="0" applyBorder="0" applyAlignment="0" applyProtection="0"/>
    <xf numFmtId="0" fontId="43" fillId="27" borderId="0" applyNumberFormat="0" applyBorder="0" applyAlignment="0" applyProtection="0"/>
    <xf numFmtId="0" fontId="21" fillId="19" borderId="0" applyNumberFormat="0" applyBorder="0" applyAlignment="0" applyProtection="0"/>
    <xf numFmtId="0" fontId="43" fillId="28" borderId="0" applyNumberFormat="0" applyBorder="0" applyAlignment="0" applyProtection="0"/>
    <xf numFmtId="0" fontId="21" fillId="29" borderId="0" applyNumberFormat="0" applyBorder="0" applyAlignment="0" applyProtection="0"/>
    <xf numFmtId="0" fontId="43" fillId="30" borderId="0" applyNumberFormat="0" applyBorder="0" applyAlignment="0" applyProtection="0"/>
    <xf numFmtId="0" fontId="21" fillId="31" borderId="0" applyNumberFormat="0" applyBorder="0" applyAlignment="0" applyProtection="0"/>
    <xf numFmtId="0" fontId="43" fillId="32" borderId="0" applyNumberFormat="0" applyBorder="0" applyAlignment="0" applyProtection="0"/>
    <xf numFmtId="0" fontId="21" fillId="33" borderId="0" applyNumberFormat="0" applyBorder="0" applyAlignment="0" applyProtection="0"/>
    <xf numFmtId="0" fontId="44" fillId="0" borderId="1" applyNumberFormat="0" applyFill="0" applyAlignment="0" applyProtection="0"/>
    <xf numFmtId="0" fontId="22" fillId="0" borderId="2" applyNumberFormat="0" applyFill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5" fillId="0" borderId="0">
      <alignment/>
      <protection/>
    </xf>
    <xf numFmtId="0" fontId="12" fillId="0" borderId="0" applyNumberFormat="0" applyFill="0" applyBorder="0" applyAlignment="0" applyProtection="0"/>
    <xf numFmtId="0" fontId="45" fillId="34" borderId="0" applyNumberFormat="0" applyBorder="0" applyAlignment="0" applyProtection="0"/>
    <xf numFmtId="0" fontId="23" fillId="5" borderId="0" applyNumberFormat="0" applyBorder="0" applyAlignment="0" applyProtection="0"/>
    <xf numFmtId="0" fontId="46" fillId="35" borderId="3" applyNumberFormat="0" applyAlignment="0" applyProtection="0"/>
    <xf numFmtId="0" fontId="24" fillId="36" borderId="4" applyNumberFormat="0" applyAlignment="0" applyProtection="0"/>
    <xf numFmtId="8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0" fontId="47" fillId="0" borderId="5" applyNumberFormat="0" applyFill="0" applyAlignment="0" applyProtection="0"/>
    <xf numFmtId="0" fontId="33" fillId="0" borderId="6" applyNumberFormat="0" applyFill="0" applyAlignment="0" applyProtection="0"/>
    <xf numFmtId="0" fontId="48" fillId="0" borderId="7" applyNumberFormat="0" applyFill="0" applyAlignment="0" applyProtection="0"/>
    <xf numFmtId="0" fontId="34" fillId="0" borderId="8" applyNumberFormat="0" applyFill="0" applyAlignment="0" applyProtection="0"/>
    <xf numFmtId="0" fontId="49" fillId="0" borderId="9" applyNumberFormat="0" applyFill="0" applyAlignment="0" applyProtection="0"/>
    <xf numFmtId="0" fontId="35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25" fillId="38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13" fillId="0" borderId="0" applyNumberFormat="0" applyFill="0" applyBorder="0" applyAlignment="0" applyProtection="0"/>
    <xf numFmtId="0" fontId="11" fillId="39" borderId="11" applyNumberFormat="0" applyFont="0" applyAlignment="0" applyProtection="0"/>
    <xf numFmtId="0" fontId="18" fillId="40" borderId="12" applyNumberFormat="0" applyFont="0" applyAlignment="0" applyProtection="0"/>
    <xf numFmtId="9" fontId="11" fillId="0" borderId="0" applyFont="0" applyFill="0" applyBorder="0" applyAlignment="0" applyProtection="0"/>
    <xf numFmtId="0" fontId="53" fillId="0" borderId="13" applyNumberFormat="0" applyFill="0" applyAlignment="0" applyProtection="0"/>
    <xf numFmtId="0" fontId="26" fillId="0" borderId="14" applyNumberFormat="0" applyFill="0" applyAlignment="0" applyProtection="0"/>
    <xf numFmtId="0" fontId="54" fillId="41" borderId="0" applyNumberFormat="0" applyBorder="0" applyAlignment="0" applyProtection="0"/>
    <xf numFmtId="0" fontId="27" fillId="7" borderId="0" applyNumberFormat="0" applyBorder="0" applyAlignment="0" applyProtection="0"/>
    <xf numFmtId="0" fontId="5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6" fillId="42" borderId="15" applyNumberFormat="0" applyAlignment="0" applyProtection="0"/>
    <xf numFmtId="0" fontId="29" fillId="13" borderId="16" applyNumberFormat="0" applyAlignment="0" applyProtection="0"/>
    <xf numFmtId="0" fontId="57" fillId="43" borderId="15" applyNumberFormat="0" applyAlignment="0" applyProtection="0"/>
    <xf numFmtId="0" fontId="30" fillId="44" borderId="16" applyNumberFormat="0" applyAlignment="0" applyProtection="0"/>
    <xf numFmtId="0" fontId="58" fillId="43" borderId="17" applyNumberFormat="0" applyAlignment="0" applyProtection="0"/>
    <xf numFmtId="0" fontId="31" fillId="44" borderId="18" applyNumberFormat="0" applyAlignment="0" applyProtection="0"/>
    <xf numFmtId="0" fontId="5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3" fillId="45" borderId="0" applyNumberFormat="0" applyBorder="0" applyAlignment="0" applyProtection="0"/>
    <xf numFmtId="0" fontId="21" fillId="46" borderId="0" applyNumberFormat="0" applyBorder="0" applyAlignment="0" applyProtection="0"/>
    <xf numFmtId="0" fontId="43" fillId="47" borderId="0" applyNumberFormat="0" applyBorder="0" applyAlignment="0" applyProtection="0"/>
    <xf numFmtId="0" fontId="21" fillId="48" borderId="0" applyNumberFormat="0" applyBorder="0" applyAlignment="0" applyProtection="0"/>
    <xf numFmtId="0" fontId="43" fillId="49" borderId="0" applyNumberFormat="0" applyBorder="0" applyAlignment="0" applyProtection="0"/>
    <xf numFmtId="0" fontId="21" fillId="50" borderId="0" applyNumberFormat="0" applyBorder="0" applyAlignment="0" applyProtection="0"/>
    <xf numFmtId="0" fontId="43" fillId="51" borderId="0" applyNumberFormat="0" applyBorder="0" applyAlignment="0" applyProtection="0"/>
    <xf numFmtId="0" fontId="21" fillId="29" borderId="0" applyNumberFormat="0" applyBorder="0" applyAlignment="0" applyProtection="0"/>
    <xf numFmtId="0" fontId="43" fillId="52" borderId="0" applyNumberFormat="0" applyBorder="0" applyAlignment="0" applyProtection="0"/>
    <xf numFmtId="0" fontId="21" fillId="31" borderId="0" applyNumberFormat="0" applyBorder="0" applyAlignment="0" applyProtection="0"/>
    <xf numFmtId="0" fontId="43" fillId="53" borderId="0" applyNumberFormat="0" applyBorder="0" applyAlignment="0" applyProtection="0"/>
    <xf numFmtId="0" fontId="21" fillId="54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" fontId="8" fillId="0" borderId="23" xfId="95" applyNumberFormat="1" applyFont="1" applyFill="1" applyBorder="1" applyAlignment="1">
      <alignment horizontal="center" vertical="center" wrapText="1"/>
      <protection/>
    </xf>
    <xf numFmtId="166" fontId="6" fillId="0" borderId="0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8" fillId="55" borderId="2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1" fontId="8" fillId="0" borderId="28" xfId="95" applyNumberFormat="1" applyFont="1" applyFill="1" applyBorder="1" applyAlignment="1">
      <alignment horizontal="center" vertical="center" wrapText="1"/>
      <protection/>
    </xf>
    <xf numFmtId="165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165" fontId="7" fillId="0" borderId="25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6" fontId="8" fillId="0" borderId="0" xfId="0" applyNumberFormat="1" applyFont="1" applyFill="1" applyAlignment="1">
      <alignment vertical="center"/>
    </xf>
    <xf numFmtId="166" fontId="8" fillId="0" borderId="26" xfId="0" applyNumberFormat="1" applyFont="1" applyFill="1" applyBorder="1" applyAlignment="1">
      <alignment horizontal="center" vertical="center"/>
    </xf>
    <xf numFmtId="166" fontId="8" fillId="0" borderId="23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166" fontId="20" fillId="0" borderId="0" xfId="0" applyNumberFormat="1" applyFont="1" applyFill="1" applyBorder="1" applyAlignment="1">
      <alignment horizontal="center" vertical="center"/>
    </xf>
    <xf numFmtId="166" fontId="6" fillId="23" borderId="33" xfId="0" applyNumberFormat="1" applyFont="1" applyFill="1" applyBorder="1" applyAlignment="1">
      <alignment horizontal="center" vertical="center"/>
    </xf>
    <xf numFmtId="166" fontId="6" fillId="23" borderId="34" xfId="0" applyNumberFormat="1" applyFont="1" applyFill="1" applyBorder="1" applyAlignment="1">
      <alignment horizontal="center" vertical="center"/>
    </xf>
    <xf numFmtId="0" fontId="6" fillId="15" borderId="1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166" fontId="8" fillId="0" borderId="36" xfId="0" applyNumberFormat="1" applyFont="1" applyFill="1" applyBorder="1" applyAlignment="1">
      <alignment horizontal="center" vertical="center"/>
    </xf>
    <xf numFmtId="166" fontId="6" fillId="23" borderId="37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165" fontId="7" fillId="0" borderId="40" xfId="0" applyNumberFormat="1" applyFont="1" applyBorder="1" applyAlignment="1">
      <alignment horizontal="center" vertical="center"/>
    </xf>
    <xf numFmtId="165" fontId="7" fillId="0" borderId="41" xfId="0" applyNumberFormat="1" applyFont="1" applyFill="1" applyBorder="1" applyAlignment="1">
      <alignment horizontal="center" vertical="center"/>
    </xf>
    <xf numFmtId="165" fontId="7" fillId="0" borderId="42" xfId="0" applyNumberFormat="1" applyFont="1" applyFill="1" applyBorder="1" applyAlignment="1">
      <alignment horizontal="center" vertical="center"/>
    </xf>
    <xf numFmtId="165" fontId="7" fillId="0" borderId="21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165" fontId="7" fillId="0" borderId="45" xfId="0" applyNumberFormat="1" applyFont="1" applyFill="1" applyBorder="1" applyAlignment="1">
      <alignment horizontal="center" vertical="center"/>
    </xf>
    <xf numFmtId="0" fontId="6" fillId="19" borderId="46" xfId="0" applyFont="1" applyFill="1" applyBorder="1" applyAlignment="1">
      <alignment horizontal="center" vertical="center"/>
    </xf>
    <xf numFmtId="165" fontId="7" fillId="19" borderId="46" xfId="0" applyNumberFormat="1" applyFont="1" applyFill="1" applyBorder="1" applyAlignment="1">
      <alignment horizontal="center" vertical="center"/>
    </xf>
    <xf numFmtId="166" fontId="6" fillId="19" borderId="46" xfId="0" applyNumberFormat="1" applyFont="1" applyFill="1" applyBorder="1" applyAlignment="1">
      <alignment horizontal="center" vertical="center"/>
    </xf>
    <xf numFmtId="1" fontId="17" fillId="19" borderId="46" xfId="0" applyNumberFormat="1" applyFont="1" applyFill="1" applyBorder="1" applyAlignment="1">
      <alignment horizontal="center" vertical="center"/>
    </xf>
    <xf numFmtId="0" fontId="17" fillId="19" borderId="46" xfId="0" applyFont="1" applyFill="1" applyBorder="1" applyAlignment="1">
      <alignment horizontal="center" vertical="center"/>
    </xf>
    <xf numFmtId="166" fontId="19" fillId="19" borderId="46" xfId="0" applyNumberFormat="1" applyFont="1" applyFill="1" applyBorder="1" applyAlignment="1">
      <alignment horizontal="center" vertical="center"/>
    </xf>
    <xf numFmtId="0" fontId="6" fillId="56" borderId="46" xfId="0" applyFont="1" applyFill="1" applyBorder="1" applyAlignment="1">
      <alignment horizontal="center" vertical="center"/>
    </xf>
    <xf numFmtId="165" fontId="7" fillId="56" borderId="46" xfId="0" applyNumberFormat="1" applyFont="1" applyFill="1" applyBorder="1" applyAlignment="1">
      <alignment horizontal="center" vertical="center"/>
    </xf>
    <xf numFmtId="166" fontId="6" fillId="56" borderId="46" xfId="0" applyNumberFormat="1" applyFont="1" applyFill="1" applyBorder="1" applyAlignment="1">
      <alignment horizontal="center" vertical="center"/>
    </xf>
    <xf numFmtId="1" fontId="17" fillId="56" borderId="46" xfId="0" applyNumberFormat="1" applyFont="1" applyFill="1" applyBorder="1" applyAlignment="1">
      <alignment horizontal="center" vertical="center"/>
    </xf>
    <xf numFmtId="0" fontId="17" fillId="56" borderId="46" xfId="0" applyFont="1" applyFill="1" applyBorder="1" applyAlignment="1">
      <alignment horizontal="center" vertical="center"/>
    </xf>
    <xf numFmtId="166" fontId="19" fillId="56" borderId="46" xfId="0" applyNumberFormat="1" applyFont="1" applyFill="1" applyBorder="1" applyAlignment="1">
      <alignment horizontal="center" vertical="center"/>
    </xf>
    <xf numFmtId="0" fontId="6" fillId="57" borderId="46" xfId="0" applyFont="1" applyFill="1" applyBorder="1" applyAlignment="1">
      <alignment horizontal="center" vertical="center"/>
    </xf>
    <xf numFmtId="165" fontId="7" fillId="57" borderId="46" xfId="0" applyNumberFormat="1" applyFont="1" applyFill="1" applyBorder="1" applyAlignment="1">
      <alignment horizontal="center" vertical="center"/>
    </xf>
    <xf numFmtId="166" fontId="6" fillId="57" borderId="46" xfId="0" applyNumberFormat="1" applyFont="1" applyFill="1" applyBorder="1" applyAlignment="1">
      <alignment horizontal="center" vertical="center"/>
    </xf>
    <xf numFmtId="1" fontId="17" fillId="57" borderId="46" xfId="0" applyNumberFormat="1" applyFont="1" applyFill="1" applyBorder="1" applyAlignment="1">
      <alignment horizontal="center" vertical="center"/>
    </xf>
    <xf numFmtId="0" fontId="17" fillId="57" borderId="46" xfId="0" applyFont="1" applyFill="1" applyBorder="1" applyAlignment="1">
      <alignment horizontal="center" vertical="center"/>
    </xf>
    <xf numFmtId="166" fontId="19" fillId="57" borderId="46" xfId="0" applyNumberFormat="1" applyFont="1" applyFill="1" applyBorder="1" applyAlignment="1">
      <alignment horizontal="center" vertical="center"/>
    </xf>
    <xf numFmtId="49" fontId="8" fillId="58" borderId="23" xfId="0" applyNumberFormat="1" applyFont="1" applyFill="1" applyBorder="1" applyAlignment="1">
      <alignment horizontal="center" vertical="center"/>
    </xf>
    <xf numFmtId="49" fontId="8" fillId="59" borderId="47" xfId="0" applyNumberFormat="1" applyFont="1" applyFill="1" applyBorder="1" applyAlignment="1">
      <alignment horizontal="center" vertical="center"/>
    </xf>
    <xf numFmtId="49" fontId="8" fillId="59" borderId="23" xfId="0" applyNumberFormat="1" applyFont="1" applyFill="1" applyBorder="1" applyAlignment="1">
      <alignment horizontal="center" vertical="center"/>
    </xf>
    <xf numFmtId="0" fontId="8" fillId="0" borderId="23" xfId="95" applyFont="1" applyFill="1" applyBorder="1" applyAlignment="1">
      <alignment horizontal="center" vertical="center" wrapText="1"/>
      <protection/>
    </xf>
    <xf numFmtId="0" fontId="8" fillId="0" borderId="23" xfId="95" applyFont="1" applyFill="1" applyBorder="1" applyAlignment="1">
      <alignment horizontal="left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6" fillId="0" borderId="23" xfId="95" applyFont="1" applyFill="1" applyBorder="1" applyAlignment="1">
      <alignment horizontal="center" vertical="center" wrapText="1"/>
      <protection/>
    </xf>
    <xf numFmtId="165" fontId="7" fillId="0" borderId="21" xfId="0" applyNumberFormat="1" applyFont="1" applyBorder="1" applyAlignment="1">
      <alignment horizontal="center" vertical="center"/>
    </xf>
    <xf numFmtId="49" fontId="8" fillId="60" borderId="23" xfId="0" applyNumberFormat="1" applyFont="1" applyFill="1" applyBorder="1" applyAlignment="1">
      <alignment horizontal="center" vertical="center"/>
    </xf>
    <xf numFmtId="49" fontId="8" fillId="58" borderId="28" xfId="0" applyNumberFormat="1" applyFont="1" applyFill="1" applyBorder="1" applyAlignment="1">
      <alignment horizontal="center" vertical="center"/>
    </xf>
    <xf numFmtId="49" fontId="8" fillId="59" borderId="28" xfId="0" applyNumberFormat="1" applyFont="1" applyFill="1" applyBorder="1" applyAlignment="1">
      <alignment horizontal="center" vertical="center"/>
    </xf>
    <xf numFmtId="1" fontId="8" fillId="0" borderId="0" xfId="95" applyNumberFormat="1" applyFont="1" applyFill="1" applyBorder="1" applyAlignment="1">
      <alignment horizontal="center" vertical="center" wrapText="1"/>
      <protection/>
    </xf>
    <xf numFmtId="166" fontId="8" fillId="23" borderId="37" xfId="0" applyNumberFormat="1" applyFont="1" applyFill="1" applyBorder="1" applyAlignment="1">
      <alignment horizontal="center" vertical="center"/>
    </xf>
    <xf numFmtId="166" fontId="17" fillId="56" borderId="46" xfId="0" applyNumberFormat="1" applyFont="1" applyFill="1" applyBorder="1" applyAlignment="1">
      <alignment horizontal="center" vertical="center"/>
    </xf>
    <xf numFmtId="166" fontId="17" fillId="19" borderId="46" xfId="0" applyNumberFormat="1" applyFont="1" applyFill="1" applyBorder="1" applyAlignment="1">
      <alignment horizontal="center" vertical="center"/>
    </xf>
    <xf numFmtId="166" fontId="17" fillId="57" borderId="46" xfId="0" applyNumberFormat="1" applyFont="1" applyFill="1" applyBorder="1" applyAlignment="1">
      <alignment horizontal="center" vertical="center"/>
    </xf>
    <xf numFmtId="166" fontId="37" fillId="0" borderId="0" xfId="0" applyNumberFormat="1" applyFont="1" applyFill="1" applyBorder="1" applyAlignment="1">
      <alignment horizontal="center" vertical="center"/>
    </xf>
    <xf numFmtId="165" fontId="38" fillId="0" borderId="41" xfId="0" applyNumberFormat="1" applyFont="1" applyFill="1" applyBorder="1" applyAlignment="1">
      <alignment horizontal="center" vertical="center"/>
    </xf>
    <xf numFmtId="165" fontId="38" fillId="0" borderId="45" xfId="0" applyNumberFormat="1" applyFont="1" applyFill="1" applyBorder="1" applyAlignment="1">
      <alignment horizontal="center" vertical="center"/>
    </xf>
    <xf numFmtId="165" fontId="38" fillId="0" borderId="42" xfId="0" applyNumberFormat="1" applyFont="1" applyFill="1" applyBorder="1" applyAlignment="1">
      <alignment horizontal="center" vertical="center"/>
    </xf>
    <xf numFmtId="165" fontId="38" fillId="0" borderId="0" xfId="0" applyNumberFormat="1" applyFont="1" applyFill="1" applyAlignment="1">
      <alignment horizontal="center" vertical="center"/>
    </xf>
    <xf numFmtId="165" fontId="38" fillId="56" borderId="46" xfId="0" applyNumberFormat="1" applyFont="1" applyFill="1" applyBorder="1" applyAlignment="1">
      <alignment horizontal="center" vertical="center"/>
    </xf>
    <xf numFmtId="165" fontId="38" fillId="19" borderId="46" xfId="0" applyNumberFormat="1" applyFont="1" applyFill="1" applyBorder="1" applyAlignment="1">
      <alignment horizontal="center" vertical="center"/>
    </xf>
    <xf numFmtId="165" fontId="38" fillId="57" borderId="46" xfId="0" applyNumberFormat="1" applyFont="1" applyFill="1" applyBorder="1" applyAlignment="1">
      <alignment horizontal="center" vertical="center"/>
    </xf>
    <xf numFmtId="165" fontId="38" fillId="0" borderId="0" xfId="0" applyNumberFormat="1" applyFont="1" applyAlignment="1">
      <alignment horizontal="center" vertical="center"/>
    </xf>
    <xf numFmtId="165" fontId="38" fillId="0" borderId="40" xfId="0" applyNumberFormat="1" applyFont="1" applyBorder="1" applyAlignment="1">
      <alignment horizontal="center" vertical="center"/>
    </xf>
    <xf numFmtId="0" fontId="6" fillId="0" borderId="28" xfId="95" applyFont="1" applyFill="1" applyBorder="1" applyAlignment="1">
      <alignment horizontal="center" vertical="center" wrapText="1"/>
      <protection/>
    </xf>
    <xf numFmtId="0" fontId="8" fillId="0" borderId="28" xfId="95" applyFont="1" applyFill="1" applyBorder="1" applyAlignment="1">
      <alignment horizontal="center" vertical="center" wrapText="1"/>
      <protection/>
    </xf>
    <xf numFmtId="0" fontId="8" fillId="0" borderId="28" xfId="95" applyFont="1" applyFill="1" applyBorder="1" applyAlignment="1">
      <alignment horizontal="left" vertical="center" wrapText="1"/>
      <protection/>
    </xf>
    <xf numFmtId="0" fontId="6" fillId="0" borderId="47" xfId="95" applyFont="1" applyFill="1" applyBorder="1" applyAlignment="1">
      <alignment horizontal="center" vertical="center" wrapText="1"/>
      <protection/>
    </xf>
    <xf numFmtId="0" fontId="8" fillId="0" borderId="47" xfId="95" applyFont="1" applyFill="1" applyBorder="1" applyAlignment="1">
      <alignment horizontal="center" vertical="center" wrapText="1"/>
      <protection/>
    </xf>
    <xf numFmtId="0" fontId="8" fillId="0" borderId="47" xfId="95" applyFont="1" applyFill="1" applyBorder="1" applyAlignment="1">
      <alignment horizontal="left" vertical="center" wrapText="1"/>
      <protection/>
    </xf>
    <xf numFmtId="1" fontId="8" fillId="0" borderId="47" xfId="95" applyNumberFormat="1" applyFont="1" applyFill="1" applyBorder="1" applyAlignment="1">
      <alignment horizontal="center" vertical="center" wrapText="1"/>
      <protection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166" fontId="8" fillId="0" borderId="29" xfId="0" applyNumberFormat="1" applyFont="1" applyFill="1" applyBorder="1" applyAlignment="1">
      <alignment horizontal="center" vertical="center"/>
    </xf>
    <xf numFmtId="166" fontId="8" fillId="0" borderId="47" xfId="0" applyNumberFormat="1" applyFont="1" applyFill="1" applyBorder="1" applyAlignment="1">
      <alignment horizontal="center" vertical="center"/>
    </xf>
    <xf numFmtId="166" fontId="8" fillId="0" borderId="48" xfId="0" applyNumberFormat="1" applyFont="1" applyFill="1" applyBorder="1" applyAlignment="1">
      <alignment horizontal="center" vertical="center"/>
    </xf>
    <xf numFmtId="166" fontId="6" fillId="23" borderId="50" xfId="0" applyNumberFormat="1" applyFont="1" applyFill="1" applyBorder="1" applyAlignment="1">
      <alignment horizontal="center" vertical="center"/>
    </xf>
    <xf numFmtId="166" fontId="8" fillId="0" borderId="51" xfId="0" applyNumberFormat="1" applyFont="1" applyFill="1" applyBorder="1" applyAlignment="1">
      <alignment horizontal="center" vertical="center"/>
    </xf>
    <xf numFmtId="166" fontId="8" fillId="0" borderId="52" xfId="0" applyNumberFormat="1" applyFont="1" applyFill="1" applyBorder="1" applyAlignment="1">
      <alignment horizontal="center" vertical="center"/>
    </xf>
    <xf numFmtId="166" fontId="8" fillId="0" borderId="53" xfId="0" applyNumberFormat="1" applyFont="1" applyFill="1" applyBorder="1" applyAlignment="1">
      <alignment horizontal="center" vertical="center"/>
    </xf>
    <xf numFmtId="166" fontId="8" fillId="23" borderId="54" xfId="0" applyNumberFormat="1" applyFont="1" applyFill="1" applyBorder="1" applyAlignment="1">
      <alignment horizontal="center" vertical="center"/>
    </xf>
    <xf numFmtId="165" fontId="38" fillId="0" borderId="40" xfId="0" applyNumberFormat="1" applyFont="1" applyFill="1" applyBorder="1" applyAlignment="1">
      <alignment horizontal="center" vertical="center"/>
    </xf>
    <xf numFmtId="165" fontId="38" fillId="0" borderId="55" xfId="0" applyNumberFormat="1" applyFont="1" applyFill="1" applyBorder="1" applyAlignment="1">
      <alignment horizontal="center" vertical="center"/>
    </xf>
    <xf numFmtId="165" fontId="38" fillId="0" borderId="56" xfId="0" applyNumberFormat="1" applyFont="1" applyFill="1" applyBorder="1" applyAlignment="1">
      <alignment horizontal="center" vertical="center"/>
    </xf>
    <xf numFmtId="166" fontId="6" fillId="23" borderId="57" xfId="0" applyNumberFormat="1" applyFont="1" applyFill="1" applyBorder="1" applyAlignment="1">
      <alignment horizontal="center" vertical="center"/>
    </xf>
    <xf numFmtId="166" fontId="8" fillId="0" borderId="27" xfId="0" applyNumberFormat="1" applyFont="1" applyFill="1" applyBorder="1" applyAlignment="1">
      <alignment horizontal="center" vertical="center"/>
    </xf>
    <xf numFmtId="166" fontId="8" fillId="0" borderId="28" xfId="0" applyNumberFormat="1" applyFont="1" applyFill="1" applyBorder="1" applyAlignment="1">
      <alignment horizontal="center" vertical="center"/>
    </xf>
    <xf numFmtId="166" fontId="8" fillId="0" borderId="39" xfId="0" applyNumberFormat="1" applyFont="1" applyFill="1" applyBorder="1" applyAlignment="1">
      <alignment horizontal="center" vertical="center"/>
    </xf>
    <xf numFmtId="166" fontId="6" fillId="23" borderId="58" xfId="0" applyNumberFormat="1" applyFont="1" applyFill="1" applyBorder="1" applyAlignment="1">
      <alignment horizontal="center" vertical="center"/>
    </xf>
    <xf numFmtId="165" fontId="7" fillId="0" borderId="19" xfId="0" applyNumberFormat="1" applyFont="1" applyFill="1" applyBorder="1" applyAlignment="1">
      <alignment horizontal="center" vertical="center"/>
    </xf>
    <xf numFmtId="165" fontId="7" fillId="0" borderId="44" xfId="0" applyNumberFormat="1" applyFont="1" applyFill="1" applyBorder="1" applyAlignment="1">
      <alignment horizontal="center" vertical="center"/>
    </xf>
    <xf numFmtId="165" fontId="7" fillId="0" borderId="38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166" fontId="6" fillId="23" borderId="59" xfId="0" applyNumberFormat="1" applyFont="1" applyFill="1" applyBorder="1" applyAlignment="1">
      <alignment horizontal="center" vertical="center"/>
    </xf>
    <xf numFmtId="166" fontId="6" fillId="23" borderId="60" xfId="0" applyNumberFormat="1" applyFont="1" applyFill="1" applyBorder="1" applyAlignment="1">
      <alignment horizontal="center" vertical="center"/>
    </xf>
    <xf numFmtId="166" fontId="6" fillId="23" borderId="61" xfId="0" applyNumberFormat="1" applyFont="1" applyFill="1" applyBorder="1" applyAlignment="1">
      <alignment horizontal="center" vertical="center"/>
    </xf>
    <xf numFmtId="166" fontId="8" fillId="0" borderId="30" xfId="0" applyNumberFormat="1" applyFont="1" applyFill="1" applyBorder="1" applyAlignment="1">
      <alignment horizontal="center" vertical="center"/>
    </xf>
    <xf numFmtId="166" fontId="8" fillId="0" borderId="24" xfId="0" applyNumberFormat="1" applyFont="1" applyFill="1" applyBorder="1" applyAlignment="1">
      <alignment horizontal="center" vertical="center"/>
    </xf>
    <xf numFmtId="166" fontId="8" fillId="0" borderId="49" xfId="0" applyNumberFormat="1" applyFont="1" applyFill="1" applyBorder="1" applyAlignment="1">
      <alignment horizontal="center" vertical="center"/>
    </xf>
    <xf numFmtId="49" fontId="8" fillId="60" borderId="28" xfId="0" applyNumberFormat="1" applyFont="1" applyFill="1" applyBorder="1" applyAlignment="1">
      <alignment horizontal="center" vertical="center"/>
    </xf>
    <xf numFmtId="49" fontId="8" fillId="58" borderId="47" xfId="0" applyNumberFormat="1" applyFont="1" applyFill="1" applyBorder="1" applyAlignment="1">
      <alignment horizontal="center" vertical="center"/>
    </xf>
    <xf numFmtId="0" fontId="6" fillId="57" borderId="62" xfId="0" applyFont="1" applyFill="1" applyBorder="1" applyAlignment="1">
      <alignment horizontal="center" vertical="center"/>
    </xf>
    <xf numFmtId="0" fontId="6" fillId="57" borderId="63" xfId="0" applyFont="1" applyFill="1" applyBorder="1" applyAlignment="1">
      <alignment horizontal="center" vertical="center"/>
    </xf>
    <xf numFmtId="0" fontId="6" fillId="57" borderId="64" xfId="0" applyFont="1" applyFill="1" applyBorder="1" applyAlignment="1">
      <alignment horizontal="center" vertical="center"/>
    </xf>
    <xf numFmtId="0" fontId="6" fillId="19" borderId="62" xfId="0" applyFont="1" applyFill="1" applyBorder="1" applyAlignment="1">
      <alignment horizontal="center" vertical="center"/>
    </xf>
    <xf numFmtId="0" fontId="6" fillId="19" borderId="63" xfId="0" applyFont="1" applyFill="1" applyBorder="1" applyAlignment="1">
      <alignment horizontal="center" vertical="center"/>
    </xf>
    <xf numFmtId="0" fontId="6" fillId="19" borderId="6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1" fontId="6" fillId="0" borderId="41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56" borderId="4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" fontId="8" fillId="0" borderId="23" xfId="95" applyNumberFormat="1" applyFont="1" applyFill="1" applyBorder="1" applyAlignment="1">
      <alignment horizontal="center" vertical="center" wrapText="1"/>
      <protection/>
    </xf>
    <xf numFmtId="0" fontId="8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1" fontId="8" fillId="0" borderId="28" xfId="95" applyNumberFormat="1" applyFont="1" applyFill="1" applyBorder="1" applyAlignment="1">
      <alignment horizontal="center" vertical="center" wrapText="1"/>
      <protection/>
    </xf>
    <xf numFmtId="49" fontId="8" fillId="58" borderId="23" xfId="0" applyNumberFormat="1" applyFont="1" applyFill="1" applyBorder="1" applyAlignment="1">
      <alignment horizontal="center" vertical="center"/>
    </xf>
    <xf numFmtId="49" fontId="8" fillId="59" borderId="47" xfId="0" applyNumberFormat="1" applyFont="1" applyFill="1" applyBorder="1" applyAlignment="1">
      <alignment horizontal="center" vertical="center"/>
    </xf>
    <xf numFmtId="49" fontId="8" fillId="59" borderId="23" xfId="0" applyNumberFormat="1" applyFont="1" applyFill="1" applyBorder="1" applyAlignment="1">
      <alignment horizontal="center" vertical="center"/>
    </xf>
    <xf numFmtId="0" fontId="8" fillId="0" borderId="23" xfId="95" applyFont="1" applyFill="1" applyBorder="1" applyAlignment="1">
      <alignment horizontal="center" vertical="center" wrapText="1"/>
      <protection/>
    </xf>
    <xf numFmtId="0" fontId="8" fillId="0" borderId="23" xfId="95" applyFont="1" applyFill="1" applyBorder="1" applyAlignment="1">
      <alignment horizontal="left" vertical="center" wrapText="1"/>
      <protection/>
    </xf>
    <xf numFmtId="0" fontId="6" fillId="0" borderId="23" xfId="95" applyFont="1" applyFill="1" applyBorder="1" applyAlignment="1">
      <alignment horizontal="center" vertical="center" wrapText="1"/>
      <protection/>
    </xf>
    <xf numFmtId="49" fontId="8" fillId="58" borderId="28" xfId="0" applyNumberFormat="1" applyFont="1" applyFill="1" applyBorder="1" applyAlignment="1">
      <alignment horizontal="center" vertical="center"/>
    </xf>
    <xf numFmtId="0" fontId="6" fillId="0" borderId="28" xfId="95" applyFont="1" applyFill="1" applyBorder="1" applyAlignment="1">
      <alignment horizontal="center" vertical="center" wrapText="1"/>
      <protection/>
    </xf>
    <xf numFmtId="0" fontId="8" fillId="0" borderId="28" xfId="95" applyFont="1" applyFill="1" applyBorder="1" applyAlignment="1">
      <alignment horizontal="center" vertical="center" wrapText="1"/>
      <protection/>
    </xf>
    <xf numFmtId="0" fontId="8" fillId="0" borderId="28" xfId="95" applyFont="1" applyFill="1" applyBorder="1" applyAlignment="1">
      <alignment horizontal="left" vertical="center" wrapText="1"/>
      <protection/>
    </xf>
    <xf numFmtId="0" fontId="6" fillId="0" borderId="47" xfId="95" applyFont="1" applyFill="1" applyBorder="1" applyAlignment="1">
      <alignment horizontal="center" vertical="center" wrapText="1"/>
      <protection/>
    </xf>
    <xf numFmtId="0" fontId="8" fillId="0" borderId="47" xfId="95" applyFont="1" applyFill="1" applyBorder="1" applyAlignment="1">
      <alignment horizontal="center" vertical="center" wrapText="1"/>
      <protection/>
    </xf>
    <xf numFmtId="0" fontId="8" fillId="0" borderId="47" xfId="95" applyFont="1" applyFill="1" applyBorder="1" applyAlignment="1">
      <alignment horizontal="left" vertical="center" wrapText="1"/>
      <protection/>
    </xf>
    <xf numFmtId="1" fontId="8" fillId="0" borderId="47" xfId="95" applyNumberFormat="1" applyFont="1" applyFill="1" applyBorder="1" applyAlignment="1">
      <alignment horizontal="center" vertical="center" wrapText="1"/>
      <protection/>
    </xf>
    <xf numFmtId="0" fontId="8" fillId="0" borderId="47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165" fontId="7" fillId="0" borderId="19" xfId="0" applyNumberFormat="1" applyFont="1" applyFill="1" applyBorder="1" applyAlignment="1">
      <alignment horizontal="center" vertical="center"/>
    </xf>
  </cellXfs>
  <cellStyles count="112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Excel Built-in Normal" xfId="55"/>
    <cellStyle name="Hyperlink" xfId="56"/>
    <cellStyle name="Chybně" xfId="57"/>
    <cellStyle name="Chybně 2" xfId="58"/>
    <cellStyle name="Kontrolní buňka" xfId="59"/>
    <cellStyle name="Kontrolní buňka 2" xfId="60"/>
    <cellStyle name="Currency" xfId="61"/>
    <cellStyle name="Currency [0]" xfId="62"/>
    <cellStyle name="Nadpis 1" xfId="63"/>
    <cellStyle name="Nadpis 1 2" xfId="64"/>
    <cellStyle name="Nadpis 2" xfId="65"/>
    <cellStyle name="Nadpis 2 2" xfId="66"/>
    <cellStyle name="Nadpis 3" xfId="67"/>
    <cellStyle name="Nadpis 3 2" xfId="68"/>
    <cellStyle name="Nadpis 4" xfId="69"/>
    <cellStyle name="Nadpis 4 2" xfId="70"/>
    <cellStyle name="Název" xfId="71"/>
    <cellStyle name="Název 2" xfId="72"/>
    <cellStyle name="Neutrální" xfId="73"/>
    <cellStyle name="Neutrální 2" xfId="74"/>
    <cellStyle name="normální 10" xfId="75"/>
    <cellStyle name="normální 11" xfId="76"/>
    <cellStyle name="normální 12" xfId="77"/>
    <cellStyle name="normální 13" xfId="78"/>
    <cellStyle name="normální 14" xfId="79"/>
    <cellStyle name="normální 15" xfId="80"/>
    <cellStyle name="normální 16" xfId="81"/>
    <cellStyle name="Normální 17" xfId="82"/>
    <cellStyle name="Normální 18" xfId="83"/>
    <cellStyle name="Normální 19" xfId="84"/>
    <cellStyle name="normální 2" xfId="85"/>
    <cellStyle name="normální 2 2" xfId="86"/>
    <cellStyle name="normální 2 3" xfId="87"/>
    <cellStyle name="normální 3" xfId="88"/>
    <cellStyle name="normální 4" xfId="89"/>
    <cellStyle name="normální 5" xfId="90"/>
    <cellStyle name="normální 6" xfId="91"/>
    <cellStyle name="normální 7" xfId="92"/>
    <cellStyle name="normální 8" xfId="93"/>
    <cellStyle name="normální 9" xfId="94"/>
    <cellStyle name="normální_STARTOVKA R4 KAMENICE 2004" xfId="95"/>
    <cellStyle name="Followed Hyperlink" xfId="96"/>
    <cellStyle name="Poznámka" xfId="97"/>
    <cellStyle name="Poznámka 2" xfId="98"/>
    <cellStyle name="Percent" xfId="99"/>
    <cellStyle name="Propojená buňka" xfId="100"/>
    <cellStyle name="Propojená buňka 2" xfId="101"/>
    <cellStyle name="Správně" xfId="102"/>
    <cellStyle name="Správně 2" xfId="103"/>
    <cellStyle name="Text upozornění" xfId="104"/>
    <cellStyle name="Text upozornění 2" xfId="105"/>
    <cellStyle name="Vstup" xfId="106"/>
    <cellStyle name="Vstup 2" xfId="107"/>
    <cellStyle name="Výpočet" xfId="108"/>
    <cellStyle name="Výpočet 2" xfId="109"/>
    <cellStyle name="Výstup" xfId="110"/>
    <cellStyle name="Výstup 2" xfId="111"/>
    <cellStyle name="Vysvětlující text" xfId="112"/>
    <cellStyle name="Vysvětlující text 2" xfId="113"/>
    <cellStyle name="Zvýraznění 1" xfId="114"/>
    <cellStyle name="Zvýraznění 1 2" xfId="115"/>
    <cellStyle name="Zvýraznění 2" xfId="116"/>
    <cellStyle name="Zvýraznění 2 2" xfId="117"/>
    <cellStyle name="Zvýraznění 3" xfId="118"/>
    <cellStyle name="Zvýraznění 3 2" xfId="119"/>
    <cellStyle name="Zvýraznění 4" xfId="120"/>
    <cellStyle name="Zvýraznění 4 2" xfId="121"/>
    <cellStyle name="Zvýraznění 5" xfId="122"/>
    <cellStyle name="Zvýraznění 5 2" xfId="123"/>
    <cellStyle name="Zvýraznění 6" xfId="124"/>
    <cellStyle name="Zvýraznění 6 2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ibor%20Pe&#353;ka\Dokumenty\RAFTY%20&#352;ampus\SVo&#268;R%20-%20&#352;ampus\PO&#268;T&#193;&#344;\2008\kone&#269;n&#253;%20stav%202008\RaftyCP_zaverec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ŽI ČP R4"/>
      <sheetName val="ŽENY ČP R4"/>
      <sheetName val="VETERÁNI ČP R4"/>
      <sheetName val="JUNIOŘI ČP R4"/>
      <sheetName val="RaftyCP_zaverecne"/>
    </sheetNames>
    <definedNames>
      <definedName name="Makro1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CM35"/>
  <sheetViews>
    <sheetView tabSelected="1" zoomScaleSheetLayoutView="49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37.28125" defaultRowHeight="15"/>
  <cols>
    <col min="1" max="1" width="6.140625" style="1" bestFit="1" customWidth="1"/>
    <col min="2" max="2" width="5.28125" style="16" bestFit="1" customWidth="1"/>
    <col min="3" max="3" width="14.8515625" style="40" bestFit="1" customWidth="1"/>
    <col min="4" max="4" width="8.28125" style="38" bestFit="1" customWidth="1"/>
    <col min="5" max="5" width="22.7109375" style="39" bestFit="1" customWidth="1"/>
    <col min="6" max="6" width="4.421875" style="40" bestFit="1" customWidth="1"/>
    <col min="7" max="7" width="8.421875" style="7" bestFit="1" customWidth="1"/>
    <col min="8" max="9" width="8.7109375" style="7" bestFit="1" customWidth="1"/>
    <col min="10" max="10" width="8.421875" style="7" bestFit="1" customWidth="1"/>
    <col min="11" max="17" width="8.421875" style="8" bestFit="1" customWidth="1"/>
    <col min="18" max="21" width="8.421875" style="7" bestFit="1" customWidth="1"/>
    <col min="22" max="22" width="37.28125" style="32" customWidth="1"/>
    <col min="23" max="23" width="6.57421875" style="9" bestFit="1" customWidth="1"/>
    <col min="24" max="24" width="8.7109375" style="9" bestFit="1" customWidth="1"/>
    <col min="25" max="25" width="7.57421875" style="9" bestFit="1" customWidth="1"/>
    <col min="26" max="26" width="4.8515625" style="26" bestFit="1" customWidth="1"/>
    <col min="27" max="27" width="37.28125" style="26" customWidth="1"/>
    <col min="28" max="29" width="37.28125" style="33" customWidth="1"/>
    <col min="30" max="30" width="3.8515625" style="9" bestFit="1" customWidth="1"/>
    <col min="31" max="32" width="4.57421875" style="9" bestFit="1" customWidth="1"/>
    <col min="33" max="33" width="6.140625" style="9" bestFit="1" customWidth="1"/>
    <col min="34" max="34" width="5.421875" style="9" bestFit="1" customWidth="1"/>
    <col min="35" max="38" width="3.57421875" style="9" bestFit="1" customWidth="1"/>
    <col min="39" max="39" width="4.8515625" style="93" bestFit="1" customWidth="1"/>
    <col min="40" max="41" width="4.00390625" style="9" bestFit="1" customWidth="1"/>
    <col min="42" max="42" width="3.8515625" style="9" bestFit="1" customWidth="1"/>
    <col min="43" max="43" width="5.00390625" style="9" bestFit="1" customWidth="1"/>
    <col min="44" max="44" width="4.00390625" style="9" bestFit="1" customWidth="1"/>
    <col min="45" max="47" width="3.57421875" style="9" bestFit="1" customWidth="1"/>
    <col min="48" max="48" width="2.421875" style="9" bestFit="1" customWidth="1"/>
    <col min="49" max="49" width="4.00390625" style="93" bestFit="1" customWidth="1"/>
    <col min="50" max="51" width="4.00390625" style="9" bestFit="1" customWidth="1"/>
    <col min="52" max="52" width="3.8515625" style="9" bestFit="1" customWidth="1"/>
    <col min="53" max="53" width="5.00390625" style="9" bestFit="1" customWidth="1"/>
    <col min="54" max="54" width="4.00390625" style="9" bestFit="1" customWidth="1"/>
    <col min="55" max="57" width="3.57421875" style="9" bestFit="1" customWidth="1"/>
    <col min="58" max="58" width="2.421875" style="9" bestFit="1" customWidth="1"/>
    <col min="59" max="59" width="4.00390625" style="93" bestFit="1" customWidth="1"/>
    <col min="60" max="80" width="37.28125" style="33" customWidth="1"/>
    <col min="81" max="81" width="4.8515625" style="33" bestFit="1" customWidth="1"/>
    <col min="82" max="91" width="37.28125" style="33" customWidth="1"/>
    <col min="92" max="16384" width="37.28125" style="25" customWidth="1"/>
  </cols>
  <sheetData>
    <row r="1" spans="1:91" s="1" customFormat="1" ht="12.75">
      <c r="A1" s="3" t="s">
        <v>0</v>
      </c>
      <c r="B1" s="147" t="s">
        <v>20</v>
      </c>
      <c r="C1" s="147" t="s">
        <v>19</v>
      </c>
      <c r="D1" s="152" t="s">
        <v>18</v>
      </c>
      <c r="E1" s="147" t="s">
        <v>1</v>
      </c>
      <c r="F1" s="155" t="s">
        <v>13</v>
      </c>
      <c r="G1" s="5" t="s">
        <v>25</v>
      </c>
      <c r="H1" s="5" t="s">
        <v>30</v>
      </c>
      <c r="I1" s="5" t="s">
        <v>30</v>
      </c>
      <c r="J1" s="5" t="s">
        <v>41</v>
      </c>
      <c r="K1" s="5" t="s">
        <v>3</v>
      </c>
      <c r="L1" s="5" t="s">
        <v>3</v>
      </c>
      <c r="M1" s="5" t="s">
        <v>3</v>
      </c>
      <c r="N1" s="5" t="s">
        <v>3</v>
      </c>
      <c r="O1" s="5" t="s">
        <v>2</v>
      </c>
      <c r="P1" s="5" t="s">
        <v>2</v>
      </c>
      <c r="Q1" s="5" t="s">
        <v>23</v>
      </c>
      <c r="R1" s="56" t="s">
        <v>35</v>
      </c>
      <c r="S1" s="56" t="s">
        <v>35</v>
      </c>
      <c r="T1" s="5" t="s">
        <v>21</v>
      </c>
      <c r="U1" s="45" t="s">
        <v>21</v>
      </c>
      <c r="V1" s="16"/>
      <c r="W1" s="27" t="s">
        <v>7</v>
      </c>
      <c r="X1" s="28" t="s">
        <v>8</v>
      </c>
      <c r="Y1" s="29" t="s">
        <v>9</v>
      </c>
      <c r="Z1" s="42"/>
      <c r="AA1" s="11"/>
      <c r="AB1" s="16"/>
      <c r="AC1" s="16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44" t="s">
        <v>8</v>
      </c>
      <c r="AO1" s="145"/>
      <c r="AP1" s="145"/>
      <c r="AQ1" s="145"/>
      <c r="AR1" s="145"/>
      <c r="AS1" s="145"/>
      <c r="AT1" s="145"/>
      <c r="AU1" s="145"/>
      <c r="AV1" s="145"/>
      <c r="AW1" s="146"/>
      <c r="AX1" s="141" t="s">
        <v>9</v>
      </c>
      <c r="AY1" s="142"/>
      <c r="AZ1" s="142"/>
      <c r="BA1" s="142"/>
      <c r="BB1" s="142"/>
      <c r="BC1" s="142"/>
      <c r="BD1" s="142"/>
      <c r="BE1" s="142"/>
      <c r="BF1" s="142"/>
      <c r="BG1" s="143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</row>
    <row r="2" spans="1:91" s="1" customFormat="1" ht="12.75">
      <c r="A2" s="4"/>
      <c r="B2" s="148"/>
      <c r="C2" s="150"/>
      <c r="D2" s="153"/>
      <c r="E2" s="150"/>
      <c r="F2" s="156"/>
      <c r="G2" s="13" t="s">
        <v>4</v>
      </c>
      <c r="H2" s="13" t="s">
        <v>4</v>
      </c>
      <c r="I2" s="13" t="s">
        <v>4</v>
      </c>
      <c r="J2" s="13" t="s">
        <v>4</v>
      </c>
      <c r="K2" s="2" t="s">
        <v>5</v>
      </c>
      <c r="L2" s="2" t="s">
        <v>6</v>
      </c>
      <c r="M2" s="44" t="s">
        <v>5</v>
      </c>
      <c r="N2" s="44" t="s">
        <v>6</v>
      </c>
      <c r="O2" s="2" t="s">
        <v>5</v>
      </c>
      <c r="P2" s="2" t="s">
        <v>6</v>
      </c>
      <c r="Q2" s="44" t="s">
        <v>4</v>
      </c>
      <c r="R2" s="57" t="s">
        <v>5</v>
      </c>
      <c r="S2" s="57" t="s">
        <v>6</v>
      </c>
      <c r="T2" s="2" t="s">
        <v>5</v>
      </c>
      <c r="U2" s="48" t="s">
        <v>6</v>
      </c>
      <c r="V2" s="16"/>
      <c r="W2" s="14" t="s">
        <v>10</v>
      </c>
      <c r="X2" s="13" t="s">
        <v>10</v>
      </c>
      <c r="Y2" s="18" t="s">
        <v>10</v>
      </c>
      <c r="Z2" s="43" t="s">
        <v>10</v>
      </c>
      <c r="AA2" s="11"/>
      <c r="AB2" s="16"/>
      <c r="AC2" s="16"/>
      <c r="AD2" s="65" t="s">
        <v>28</v>
      </c>
      <c r="AE2" s="65" t="s">
        <v>37</v>
      </c>
      <c r="AF2" s="65" t="s">
        <v>37</v>
      </c>
      <c r="AG2" s="65" t="s">
        <v>41</v>
      </c>
      <c r="AH2" s="65" t="s">
        <v>23</v>
      </c>
      <c r="AI2" s="65" t="s">
        <v>14</v>
      </c>
      <c r="AJ2" s="65" t="s">
        <v>15</v>
      </c>
      <c r="AK2" s="65" t="s">
        <v>26</v>
      </c>
      <c r="AL2" s="65" t="s">
        <v>39</v>
      </c>
      <c r="AM2" s="65" t="s">
        <v>10</v>
      </c>
      <c r="AN2" s="59" t="s">
        <v>17</v>
      </c>
      <c r="AO2" s="59" t="s">
        <v>17</v>
      </c>
      <c r="AP2" s="59" t="s">
        <v>16</v>
      </c>
      <c r="AQ2" s="59" t="s">
        <v>38</v>
      </c>
      <c r="AR2" s="59" t="s">
        <v>22</v>
      </c>
      <c r="AS2" s="59" t="s">
        <v>14</v>
      </c>
      <c r="AT2" s="59" t="s">
        <v>15</v>
      </c>
      <c r="AU2" s="59" t="s">
        <v>26</v>
      </c>
      <c r="AV2" s="59" t="s">
        <v>39</v>
      </c>
      <c r="AW2" s="59" t="s">
        <v>10</v>
      </c>
      <c r="AX2" s="71" t="s">
        <v>17</v>
      </c>
      <c r="AY2" s="71" t="s">
        <v>17</v>
      </c>
      <c r="AZ2" s="71" t="s">
        <v>16</v>
      </c>
      <c r="BA2" s="71" t="s">
        <v>38</v>
      </c>
      <c r="BB2" s="71" t="s">
        <v>22</v>
      </c>
      <c r="BC2" s="71" t="s">
        <v>14</v>
      </c>
      <c r="BD2" s="71" t="s">
        <v>15</v>
      </c>
      <c r="BE2" s="71" t="s">
        <v>26</v>
      </c>
      <c r="BF2" s="71" t="s">
        <v>39</v>
      </c>
      <c r="BG2" s="71" t="s">
        <v>10</v>
      </c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</row>
    <row r="3" spans="1:91" s="101" customFormat="1" ht="14.25" thickBot="1">
      <c r="A3" s="102"/>
      <c r="B3" s="149"/>
      <c r="C3" s="151"/>
      <c r="D3" s="154"/>
      <c r="E3" s="151"/>
      <c r="F3" s="157"/>
      <c r="G3" s="94">
        <v>43197</v>
      </c>
      <c r="H3" s="94">
        <v>43204</v>
      </c>
      <c r="I3" s="94">
        <v>43205</v>
      </c>
      <c r="J3" s="94">
        <v>43225</v>
      </c>
      <c r="K3" s="94">
        <v>43267</v>
      </c>
      <c r="L3" s="94">
        <v>43268</v>
      </c>
      <c r="M3" s="94">
        <v>43267</v>
      </c>
      <c r="N3" s="94">
        <v>43268</v>
      </c>
      <c r="O3" s="94">
        <v>43274</v>
      </c>
      <c r="P3" s="94">
        <v>43275</v>
      </c>
      <c r="Q3" s="94">
        <v>43337</v>
      </c>
      <c r="R3" s="95">
        <v>43344</v>
      </c>
      <c r="S3" s="95">
        <v>43345</v>
      </c>
      <c r="T3" s="94">
        <v>43351</v>
      </c>
      <c r="U3" s="96">
        <v>43351</v>
      </c>
      <c r="V3" s="97"/>
      <c r="W3" s="121"/>
      <c r="X3" s="122"/>
      <c r="Y3" s="123"/>
      <c r="Z3" s="124"/>
      <c r="AA3" s="11"/>
      <c r="AB3" s="97"/>
      <c r="AC3" s="97"/>
      <c r="AD3" s="98"/>
      <c r="AE3" s="98"/>
      <c r="AF3" s="98"/>
      <c r="AG3" s="98"/>
      <c r="AH3" s="98"/>
      <c r="AI3" s="98"/>
      <c r="AJ3" s="98"/>
      <c r="AK3" s="98"/>
      <c r="AL3" s="98"/>
      <c r="AM3" s="67"/>
      <c r="AN3" s="99"/>
      <c r="AO3" s="99"/>
      <c r="AP3" s="99"/>
      <c r="AQ3" s="99"/>
      <c r="AR3" s="99"/>
      <c r="AS3" s="99"/>
      <c r="AT3" s="99"/>
      <c r="AU3" s="99"/>
      <c r="AV3" s="99"/>
      <c r="AW3" s="61"/>
      <c r="AX3" s="100"/>
      <c r="AY3" s="100"/>
      <c r="AZ3" s="100"/>
      <c r="BA3" s="100"/>
      <c r="BB3" s="100"/>
      <c r="BC3" s="100"/>
      <c r="BD3" s="100"/>
      <c r="BE3" s="100"/>
      <c r="BF3" s="100"/>
      <c r="BG3" s="73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</row>
    <row r="4" spans="1:81" ht="63.75">
      <c r="A4" s="19">
        <v>1</v>
      </c>
      <c r="B4" s="86" t="s">
        <v>11</v>
      </c>
      <c r="C4" s="103" t="s">
        <v>66</v>
      </c>
      <c r="D4" s="104">
        <v>109</v>
      </c>
      <c r="E4" s="105" t="s">
        <v>118</v>
      </c>
      <c r="F4" s="104" t="s">
        <v>119</v>
      </c>
      <c r="G4" s="23">
        <v>352</v>
      </c>
      <c r="H4" s="23">
        <v>352</v>
      </c>
      <c r="I4" s="23">
        <v>316</v>
      </c>
      <c r="J4" s="23"/>
      <c r="K4" s="20">
        <v>300</v>
      </c>
      <c r="L4" s="20">
        <v>200</v>
      </c>
      <c r="M4" s="20">
        <v>300</v>
      </c>
      <c r="N4" s="20">
        <v>200</v>
      </c>
      <c r="O4" s="20">
        <v>300</v>
      </c>
      <c r="P4" s="20">
        <v>200</v>
      </c>
      <c r="Q4" s="20">
        <v>352</v>
      </c>
      <c r="R4" s="49">
        <v>264</v>
      </c>
      <c r="S4" s="49">
        <v>144</v>
      </c>
      <c r="T4" s="20"/>
      <c r="U4" s="22"/>
      <c r="W4" s="117">
        <f>AM4</f>
        <v>1372</v>
      </c>
      <c r="X4" s="118">
        <f>AW4</f>
        <v>1164</v>
      </c>
      <c r="Y4" s="119">
        <f>BG4</f>
        <v>744</v>
      </c>
      <c r="Z4" s="120">
        <f>SUM(W4:Y4)</f>
        <v>3280</v>
      </c>
      <c r="AD4" s="68">
        <f>G4</f>
        <v>352</v>
      </c>
      <c r="AE4" s="68">
        <f>H4</f>
        <v>352</v>
      </c>
      <c r="AF4" s="68">
        <f>I4</f>
        <v>316</v>
      </c>
      <c r="AG4" s="68">
        <f>J4</f>
        <v>0</v>
      </c>
      <c r="AH4" s="68">
        <f>Q4</f>
        <v>352</v>
      </c>
      <c r="AI4" s="69">
        <f>LARGE(AD4:AH4,1)</f>
        <v>352</v>
      </c>
      <c r="AJ4" s="69">
        <f>LARGE(AD4:AH4,2)</f>
        <v>352</v>
      </c>
      <c r="AK4" s="69">
        <f>LARGE(AD4:AH4,3)</f>
        <v>352</v>
      </c>
      <c r="AL4" s="69">
        <f>LARGE(AD4:AH4,4)</f>
        <v>316</v>
      </c>
      <c r="AM4" s="90">
        <f>SUM(AI4:AL4)</f>
        <v>1372</v>
      </c>
      <c r="AN4" s="62">
        <f>K4</f>
        <v>300</v>
      </c>
      <c r="AO4" s="62">
        <f>M4</f>
        <v>300</v>
      </c>
      <c r="AP4" s="62">
        <f>O4</f>
        <v>300</v>
      </c>
      <c r="AQ4" s="62">
        <f>R4</f>
        <v>264</v>
      </c>
      <c r="AR4" s="62">
        <f>T4</f>
        <v>0</v>
      </c>
      <c r="AS4" s="63">
        <f>LARGE(AN4:AR4,1)</f>
        <v>300</v>
      </c>
      <c r="AT4" s="63">
        <f>LARGE(AN4:AR4,2)</f>
        <v>300</v>
      </c>
      <c r="AU4" s="63">
        <f>LARGE(AN4:AR4,3)</f>
        <v>300</v>
      </c>
      <c r="AV4" s="63">
        <f>LARGE(AN4:AR4,4)</f>
        <v>264</v>
      </c>
      <c r="AW4" s="91">
        <f>SUM(AS4:AV4)</f>
        <v>1164</v>
      </c>
      <c r="AX4" s="74">
        <f>L4</f>
        <v>200</v>
      </c>
      <c r="AY4" s="74">
        <f>N4</f>
        <v>200</v>
      </c>
      <c r="AZ4" s="74">
        <f>P4</f>
        <v>200</v>
      </c>
      <c r="BA4" s="74">
        <f>S4</f>
        <v>144</v>
      </c>
      <c r="BB4" s="74">
        <f>U4</f>
        <v>0</v>
      </c>
      <c r="BC4" s="75">
        <f>LARGE(AX4:BB4,1)</f>
        <v>200</v>
      </c>
      <c r="BD4" s="75">
        <f>LARGE(AX4:BB4,2)</f>
        <v>200</v>
      </c>
      <c r="BE4" s="75">
        <f>LARGE(AX4:BB4,3)</f>
        <v>200</v>
      </c>
      <c r="BF4" s="75">
        <f>LARGE(AX4:BB4,4)</f>
        <v>144</v>
      </c>
      <c r="BG4" s="92">
        <f>SUM(BC4:BF4)</f>
        <v>744</v>
      </c>
      <c r="CC4" s="34">
        <f>Z4</f>
        <v>3280</v>
      </c>
    </row>
    <row r="5" spans="1:81" ht="51">
      <c r="A5" s="15">
        <v>2</v>
      </c>
      <c r="B5" s="17" t="s">
        <v>12</v>
      </c>
      <c r="C5" s="83" t="s">
        <v>67</v>
      </c>
      <c r="D5" s="80">
        <v>126</v>
      </c>
      <c r="E5" s="81" t="s">
        <v>73</v>
      </c>
      <c r="F5" s="80" t="s">
        <v>76</v>
      </c>
      <c r="G5" s="10">
        <v>316</v>
      </c>
      <c r="H5" s="10">
        <v>288</v>
      </c>
      <c r="I5" s="10">
        <v>288</v>
      </c>
      <c r="J5" s="10"/>
      <c r="K5" s="6">
        <v>264</v>
      </c>
      <c r="L5" s="6">
        <v>138</v>
      </c>
      <c r="M5" s="6">
        <v>264</v>
      </c>
      <c r="N5" s="6">
        <v>176</v>
      </c>
      <c r="O5" s="6">
        <v>264</v>
      </c>
      <c r="P5" s="6">
        <v>144</v>
      </c>
      <c r="Q5" s="6">
        <v>316</v>
      </c>
      <c r="R5" s="50">
        <v>300</v>
      </c>
      <c r="S5" s="50">
        <v>200</v>
      </c>
      <c r="T5" s="6">
        <v>237</v>
      </c>
      <c r="U5" s="12">
        <v>158</v>
      </c>
      <c r="W5" s="35">
        <f>AM5</f>
        <v>1208</v>
      </c>
      <c r="X5" s="36">
        <f>AW5</f>
        <v>1092</v>
      </c>
      <c r="Y5" s="46">
        <f>BG5</f>
        <v>678</v>
      </c>
      <c r="Z5" s="89">
        <f>SUM(W5:Y5)</f>
        <v>2978</v>
      </c>
      <c r="AD5" s="68">
        <f>G5</f>
        <v>316</v>
      </c>
      <c r="AE5" s="68">
        <f>H5</f>
        <v>288</v>
      </c>
      <c r="AF5" s="68">
        <f>I5</f>
        <v>288</v>
      </c>
      <c r="AG5" s="68">
        <f>J5</f>
        <v>0</v>
      </c>
      <c r="AH5" s="68">
        <f>Q5</f>
        <v>316</v>
      </c>
      <c r="AI5" s="69">
        <f>LARGE(AD5:AH5,1)</f>
        <v>316</v>
      </c>
      <c r="AJ5" s="69">
        <f>LARGE(AD5:AH5,2)</f>
        <v>316</v>
      </c>
      <c r="AK5" s="69">
        <f>LARGE(AD5:AH5,3)</f>
        <v>288</v>
      </c>
      <c r="AL5" s="69">
        <f>LARGE(AD5:AH5,4)</f>
        <v>288</v>
      </c>
      <c r="AM5" s="90">
        <f>SUM(AI5:AL5)</f>
        <v>1208</v>
      </c>
      <c r="AN5" s="62">
        <f>K5</f>
        <v>264</v>
      </c>
      <c r="AO5" s="62">
        <f>M5</f>
        <v>264</v>
      </c>
      <c r="AP5" s="62">
        <f>O5</f>
        <v>264</v>
      </c>
      <c r="AQ5" s="62">
        <f>R5</f>
        <v>300</v>
      </c>
      <c r="AR5" s="62">
        <f>T5</f>
        <v>237</v>
      </c>
      <c r="AS5" s="63">
        <f>LARGE(AN5:AR5,1)</f>
        <v>300</v>
      </c>
      <c r="AT5" s="63">
        <f>LARGE(AN5:AR5,2)</f>
        <v>264</v>
      </c>
      <c r="AU5" s="63">
        <f>LARGE(AN5:AR5,3)</f>
        <v>264</v>
      </c>
      <c r="AV5" s="63">
        <f>LARGE(AN5:AR5,4)</f>
        <v>264</v>
      </c>
      <c r="AW5" s="91">
        <f>SUM(AS5:AV5)</f>
        <v>1092</v>
      </c>
      <c r="AX5" s="74">
        <f>L5</f>
        <v>138</v>
      </c>
      <c r="AY5" s="74">
        <f>N5</f>
        <v>176</v>
      </c>
      <c r="AZ5" s="74">
        <f>P5</f>
        <v>144</v>
      </c>
      <c r="BA5" s="74">
        <f>S5</f>
        <v>200</v>
      </c>
      <c r="BB5" s="74">
        <f>U5</f>
        <v>158</v>
      </c>
      <c r="BC5" s="75">
        <f>LARGE(AX5:BB5,1)</f>
        <v>200</v>
      </c>
      <c r="BD5" s="75">
        <f>LARGE(AX5:BB5,2)</f>
        <v>176</v>
      </c>
      <c r="BE5" s="75">
        <f>LARGE(AX5:BB5,3)</f>
        <v>158</v>
      </c>
      <c r="BF5" s="75">
        <f>LARGE(AX5:BB5,4)</f>
        <v>144</v>
      </c>
      <c r="BG5" s="92">
        <f>SUM(BC5:BF5)</f>
        <v>678</v>
      </c>
      <c r="CC5" s="34">
        <f>Z5</f>
        <v>2978</v>
      </c>
    </row>
    <row r="6" spans="1:81" ht="76.5">
      <c r="A6" s="15">
        <v>3</v>
      </c>
      <c r="B6" s="85" t="s">
        <v>47</v>
      </c>
      <c r="C6" s="83" t="s">
        <v>49</v>
      </c>
      <c r="D6" s="80">
        <v>147</v>
      </c>
      <c r="E6" s="81" t="s">
        <v>204</v>
      </c>
      <c r="F6" s="80" t="s">
        <v>153</v>
      </c>
      <c r="G6" s="10">
        <v>288</v>
      </c>
      <c r="H6" s="10">
        <v>264</v>
      </c>
      <c r="I6" s="10">
        <v>276</v>
      </c>
      <c r="J6" s="10">
        <v>400</v>
      </c>
      <c r="K6" s="6">
        <v>207</v>
      </c>
      <c r="L6" s="6">
        <v>176</v>
      </c>
      <c r="M6" s="6">
        <v>216</v>
      </c>
      <c r="N6" s="6">
        <v>144</v>
      </c>
      <c r="O6" s="6">
        <v>237</v>
      </c>
      <c r="P6" s="6">
        <v>138</v>
      </c>
      <c r="Q6" s="6">
        <v>240</v>
      </c>
      <c r="R6" s="50">
        <v>216</v>
      </c>
      <c r="S6" s="50">
        <v>176</v>
      </c>
      <c r="T6" s="6">
        <v>300</v>
      </c>
      <c r="U6" s="12">
        <v>138</v>
      </c>
      <c r="W6" s="35">
        <f>AM6</f>
        <v>1228</v>
      </c>
      <c r="X6" s="36">
        <f>AW6</f>
        <v>969</v>
      </c>
      <c r="Y6" s="46">
        <f>BG6</f>
        <v>634</v>
      </c>
      <c r="Z6" s="89">
        <f>SUM(W6:Y6)</f>
        <v>2831</v>
      </c>
      <c r="AD6" s="68">
        <f>G6</f>
        <v>288</v>
      </c>
      <c r="AE6" s="68">
        <f>H6</f>
        <v>264</v>
      </c>
      <c r="AF6" s="68">
        <f>I6</f>
        <v>276</v>
      </c>
      <c r="AG6" s="68">
        <f>J6</f>
        <v>400</v>
      </c>
      <c r="AH6" s="68">
        <f>Q6</f>
        <v>240</v>
      </c>
      <c r="AI6" s="69">
        <f>LARGE(AD6:AH6,1)</f>
        <v>400</v>
      </c>
      <c r="AJ6" s="69">
        <f>LARGE(AD6:AH6,2)</f>
        <v>288</v>
      </c>
      <c r="AK6" s="69">
        <f>LARGE(AD6:AH6,3)</f>
        <v>276</v>
      </c>
      <c r="AL6" s="69">
        <f>LARGE(AD6:AH6,4)</f>
        <v>264</v>
      </c>
      <c r="AM6" s="90">
        <f>SUM(AI6:AL6)</f>
        <v>1228</v>
      </c>
      <c r="AN6" s="62">
        <f>K6</f>
        <v>207</v>
      </c>
      <c r="AO6" s="62">
        <f>M6</f>
        <v>216</v>
      </c>
      <c r="AP6" s="62">
        <f>O6</f>
        <v>237</v>
      </c>
      <c r="AQ6" s="62">
        <f>R6</f>
        <v>216</v>
      </c>
      <c r="AR6" s="62">
        <f>T6</f>
        <v>300</v>
      </c>
      <c r="AS6" s="63">
        <f>LARGE(AN6:AR6,1)</f>
        <v>300</v>
      </c>
      <c r="AT6" s="63">
        <f>LARGE(AN6:AR6,2)</f>
        <v>237</v>
      </c>
      <c r="AU6" s="63">
        <f>LARGE(AN6:AR6,3)</f>
        <v>216</v>
      </c>
      <c r="AV6" s="63">
        <f>LARGE(AN6:AR6,4)</f>
        <v>216</v>
      </c>
      <c r="AW6" s="91">
        <f>SUM(AS6:AV6)</f>
        <v>969</v>
      </c>
      <c r="AX6" s="74">
        <f>L6</f>
        <v>176</v>
      </c>
      <c r="AY6" s="74">
        <f>N6</f>
        <v>144</v>
      </c>
      <c r="AZ6" s="74">
        <f>P6</f>
        <v>138</v>
      </c>
      <c r="BA6" s="74">
        <f>S6</f>
        <v>176</v>
      </c>
      <c r="BB6" s="74">
        <f>U6</f>
        <v>138</v>
      </c>
      <c r="BC6" s="75">
        <f>LARGE(AX6:BB6,1)</f>
        <v>176</v>
      </c>
      <c r="BD6" s="75">
        <f>LARGE(AX6:BB6,2)</f>
        <v>176</v>
      </c>
      <c r="BE6" s="75">
        <f>LARGE(AX6:BB6,3)</f>
        <v>144</v>
      </c>
      <c r="BF6" s="75">
        <f>LARGE(AX6:BB6,4)</f>
        <v>138</v>
      </c>
      <c r="BG6" s="92">
        <f>SUM(BC6:BF6)</f>
        <v>634</v>
      </c>
      <c r="CC6" s="34">
        <f>Z6</f>
        <v>2831</v>
      </c>
    </row>
    <row r="7" spans="1:81" ht="76.5">
      <c r="A7" s="15">
        <v>4</v>
      </c>
      <c r="B7" s="85" t="s">
        <v>47</v>
      </c>
      <c r="C7" s="83" t="s">
        <v>65</v>
      </c>
      <c r="D7" s="80" t="s">
        <v>52</v>
      </c>
      <c r="E7" s="81" t="s">
        <v>139</v>
      </c>
      <c r="F7" s="80" t="s">
        <v>140</v>
      </c>
      <c r="G7" s="10">
        <v>400</v>
      </c>
      <c r="H7" s="10">
        <v>316</v>
      </c>
      <c r="I7" s="10">
        <v>400</v>
      </c>
      <c r="J7" s="10"/>
      <c r="K7" s="6">
        <v>189</v>
      </c>
      <c r="L7" s="6">
        <v>158</v>
      </c>
      <c r="M7" s="6">
        <v>207</v>
      </c>
      <c r="N7" s="6">
        <v>138</v>
      </c>
      <c r="O7" s="6">
        <v>198</v>
      </c>
      <c r="P7" s="6">
        <v>132</v>
      </c>
      <c r="Q7" s="6">
        <v>288</v>
      </c>
      <c r="R7" s="50">
        <v>207</v>
      </c>
      <c r="S7" s="50">
        <v>126</v>
      </c>
      <c r="T7" s="6">
        <v>216</v>
      </c>
      <c r="U7" s="12">
        <v>144</v>
      </c>
      <c r="W7" s="35">
        <f>AM7</f>
        <v>1404</v>
      </c>
      <c r="X7" s="36">
        <f>AW7</f>
        <v>828</v>
      </c>
      <c r="Y7" s="46">
        <f>BG7</f>
        <v>572</v>
      </c>
      <c r="Z7" s="89">
        <f>SUM(W7:Y7)</f>
        <v>2804</v>
      </c>
      <c r="AD7" s="68">
        <f>G7</f>
        <v>400</v>
      </c>
      <c r="AE7" s="68">
        <f>H7</f>
        <v>316</v>
      </c>
      <c r="AF7" s="68">
        <f>I7</f>
        <v>400</v>
      </c>
      <c r="AG7" s="68">
        <f>J7</f>
        <v>0</v>
      </c>
      <c r="AH7" s="68">
        <f>Q7</f>
        <v>288</v>
      </c>
      <c r="AI7" s="69">
        <f>LARGE(AD7:AH7,1)</f>
        <v>400</v>
      </c>
      <c r="AJ7" s="69">
        <f>LARGE(AD7:AH7,2)</f>
        <v>400</v>
      </c>
      <c r="AK7" s="69">
        <f>LARGE(AD7:AH7,3)</f>
        <v>316</v>
      </c>
      <c r="AL7" s="69">
        <f>LARGE(AD7:AH7,4)</f>
        <v>288</v>
      </c>
      <c r="AM7" s="90">
        <f>SUM(AI7:AL7)</f>
        <v>1404</v>
      </c>
      <c r="AN7" s="62">
        <f>K7</f>
        <v>189</v>
      </c>
      <c r="AO7" s="62">
        <f>M7</f>
        <v>207</v>
      </c>
      <c r="AP7" s="62">
        <f>O7</f>
        <v>198</v>
      </c>
      <c r="AQ7" s="62">
        <f>R7</f>
        <v>207</v>
      </c>
      <c r="AR7" s="62">
        <f>T7</f>
        <v>216</v>
      </c>
      <c r="AS7" s="63">
        <f>LARGE(AN7:AR7,1)</f>
        <v>216</v>
      </c>
      <c r="AT7" s="63">
        <f>LARGE(AN7:AR7,2)</f>
        <v>207</v>
      </c>
      <c r="AU7" s="63">
        <f>LARGE(AN7:AR7,3)</f>
        <v>207</v>
      </c>
      <c r="AV7" s="63">
        <f>LARGE(AN7:AR7,4)</f>
        <v>198</v>
      </c>
      <c r="AW7" s="91">
        <f>SUM(AS7:AV7)</f>
        <v>828</v>
      </c>
      <c r="AX7" s="74">
        <f>L7</f>
        <v>158</v>
      </c>
      <c r="AY7" s="74">
        <f>N7</f>
        <v>138</v>
      </c>
      <c r="AZ7" s="74">
        <f>P7</f>
        <v>132</v>
      </c>
      <c r="BA7" s="74">
        <f>S7</f>
        <v>126</v>
      </c>
      <c r="BB7" s="74">
        <f>U7</f>
        <v>144</v>
      </c>
      <c r="BC7" s="75">
        <f>LARGE(AX7:BB7,1)</f>
        <v>158</v>
      </c>
      <c r="BD7" s="75">
        <f>LARGE(AX7:BB7,2)</f>
        <v>144</v>
      </c>
      <c r="BE7" s="75">
        <f>LARGE(AX7:BB7,3)</f>
        <v>138</v>
      </c>
      <c r="BF7" s="75">
        <f>LARGE(AX7:BB7,4)</f>
        <v>132</v>
      </c>
      <c r="BG7" s="92">
        <f>SUM(BC7:BF7)</f>
        <v>572</v>
      </c>
      <c r="CC7" s="34">
        <f>Z7</f>
        <v>2804</v>
      </c>
    </row>
    <row r="8" spans="1:81" ht="76.5">
      <c r="A8" s="15">
        <v>5</v>
      </c>
      <c r="B8" s="77" t="s">
        <v>11</v>
      </c>
      <c r="C8" s="83" t="s">
        <v>53</v>
      </c>
      <c r="D8" s="80">
        <v>109</v>
      </c>
      <c r="E8" s="81" t="s">
        <v>205</v>
      </c>
      <c r="F8" s="80" t="s">
        <v>138</v>
      </c>
      <c r="G8" s="10"/>
      <c r="H8" s="10">
        <v>400</v>
      </c>
      <c r="I8" s="10">
        <v>352</v>
      </c>
      <c r="J8" s="10"/>
      <c r="K8" s="6">
        <v>216</v>
      </c>
      <c r="L8" s="6">
        <v>144</v>
      </c>
      <c r="M8" s="6">
        <v>237</v>
      </c>
      <c r="N8" s="6">
        <v>158</v>
      </c>
      <c r="O8" s="6">
        <v>216</v>
      </c>
      <c r="P8" s="6">
        <v>158</v>
      </c>
      <c r="Q8" s="6">
        <v>400</v>
      </c>
      <c r="R8" s="50">
        <v>237</v>
      </c>
      <c r="S8" s="50">
        <v>158</v>
      </c>
      <c r="T8" s="6">
        <v>264</v>
      </c>
      <c r="U8" s="12">
        <v>176</v>
      </c>
      <c r="W8" s="35">
        <f>AM8</f>
        <v>1152</v>
      </c>
      <c r="X8" s="36">
        <f>AW8</f>
        <v>954</v>
      </c>
      <c r="Y8" s="46">
        <f>BG8</f>
        <v>650</v>
      </c>
      <c r="Z8" s="89">
        <f>SUM(W8:Y8)</f>
        <v>2756</v>
      </c>
      <c r="AD8" s="68">
        <f>G8</f>
        <v>0</v>
      </c>
      <c r="AE8" s="68">
        <f>H8</f>
        <v>400</v>
      </c>
      <c r="AF8" s="68">
        <f>I8</f>
        <v>352</v>
      </c>
      <c r="AG8" s="68">
        <f>J8</f>
        <v>0</v>
      </c>
      <c r="AH8" s="68">
        <f>Q8</f>
        <v>400</v>
      </c>
      <c r="AI8" s="69">
        <f>LARGE(AD8:AH8,1)</f>
        <v>400</v>
      </c>
      <c r="AJ8" s="69">
        <f>LARGE(AD8:AH8,2)</f>
        <v>400</v>
      </c>
      <c r="AK8" s="69">
        <f>LARGE(AD8:AH8,3)</f>
        <v>352</v>
      </c>
      <c r="AL8" s="69">
        <f>LARGE(AD8:AH8,4)</f>
        <v>0</v>
      </c>
      <c r="AM8" s="90">
        <f>SUM(AI8:AL8)</f>
        <v>1152</v>
      </c>
      <c r="AN8" s="62">
        <f>K8</f>
        <v>216</v>
      </c>
      <c r="AO8" s="62">
        <f>M8</f>
        <v>237</v>
      </c>
      <c r="AP8" s="62">
        <f>O8</f>
        <v>216</v>
      </c>
      <c r="AQ8" s="62">
        <f>R8</f>
        <v>237</v>
      </c>
      <c r="AR8" s="62">
        <f>T8</f>
        <v>264</v>
      </c>
      <c r="AS8" s="63">
        <f>LARGE(AN8:AR8,1)</f>
        <v>264</v>
      </c>
      <c r="AT8" s="63">
        <f>LARGE(AN8:AR8,2)</f>
        <v>237</v>
      </c>
      <c r="AU8" s="63">
        <f>LARGE(AN8:AR8,3)</f>
        <v>237</v>
      </c>
      <c r="AV8" s="63">
        <f>LARGE(AN8:AR8,4)</f>
        <v>216</v>
      </c>
      <c r="AW8" s="91">
        <f>SUM(AS8:AV8)</f>
        <v>954</v>
      </c>
      <c r="AX8" s="74">
        <f>L8</f>
        <v>144</v>
      </c>
      <c r="AY8" s="74">
        <f>N8</f>
        <v>158</v>
      </c>
      <c r="AZ8" s="74">
        <f>P8</f>
        <v>158</v>
      </c>
      <c r="BA8" s="74">
        <f>S8</f>
        <v>158</v>
      </c>
      <c r="BB8" s="74">
        <f>U8</f>
        <v>176</v>
      </c>
      <c r="BC8" s="75">
        <f>LARGE(AX8:BB8,1)</f>
        <v>176</v>
      </c>
      <c r="BD8" s="75">
        <f>LARGE(AX8:BB8,2)</f>
        <v>158</v>
      </c>
      <c r="BE8" s="75">
        <f>LARGE(AX8:BB8,3)</f>
        <v>158</v>
      </c>
      <c r="BF8" s="75">
        <f>LARGE(AX8:BB8,4)</f>
        <v>158</v>
      </c>
      <c r="BG8" s="92">
        <f>SUM(BC8:BF8)</f>
        <v>650</v>
      </c>
      <c r="CC8" s="34">
        <f>Z8</f>
        <v>2756</v>
      </c>
    </row>
    <row r="9" spans="1:81" ht="63.75">
      <c r="A9" s="15">
        <v>6</v>
      </c>
      <c r="B9" s="77" t="s">
        <v>11</v>
      </c>
      <c r="C9" s="83" t="s">
        <v>33</v>
      </c>
      <c r="D9" s="80">
        <v>142</v>
      </c>
      <c r="E9" s="81" t="s">
        <v>120</v>
      </c>
      <c r="F9" s="80" t="s">
        <v>121</v>
      </c>
      <c r="G9" s="10">
        <v>276</v>
      </c>
      <c r="H9" s="10">
        <v>252</v>
      </c>
      <c r="I9" s="10">
        <v>252</v>
      </c>
      <c r="J9" s="10">
        <v>352</v>
      </c>
      <c r="K9" s="6">
        <v>180</v>
      </c>
      <c r="L9" s="6">
        <v>132</v>
      </c>
      <c r="M9" s="6">
        <v>180</v>
      </c>
      <c r="N9" s="6">
        <v>102</v>
      </c>
      <c r="O9" s="6">
        <v>171</v>
      </c>
      <c r="P9" s="6">
        <v>108</v>
      </c>
      <c r="Q9" s="6">
        <v>252</v>
      </c>
      <c r="R9" s="50">
        <v>180</v>
      </c>
      <c r="S9" s="50">
        <v>102</v>
      </c>
      <c r="T9" s="6">
        <v>198</v>
      </c>
      <c r="U9" s="12">
        <v>132</v>
      </c>
      <c r="W9" s="35">
        <f>AM9</f>
        <v>1132</v>
      </c>
      <c r="X9" s="36">
        <f>AW9</f>
        <v>738</v>
      </c>
      <c r="Y9" s="46">
        <f>BG9</f>
        <v>474</v>
      </c>
      <c r="Z9" s="89">
        <f>SUM(W9:Y9)</f>
        <v>2344</v>
      </c>
      <c r="AD9" s="68">
        <f>G9</f>
        <v>276</v>
      </c>
      <c r="AE9" s="68">
        <f>H9</f>
        <v>252</v>
      </c>
      <c r="AF9" s="68">
        <f>I9</f>
        <v>252</v>
      </c>
      <c r="AG9" s="68">
        <f>J9</f>
        <v>352</v>
      </c>
      <c r="AH9" s="68">
        <f>Q9</f>
        <v>252</v>
      </c>
      <c r="AI9" s="69">
        <f>LARGE(AD9:AH9,1)</f>
        <v>352</v>
      </c>
      <c r="AJ9" s="69">
        <f>LARGE(AD9:AH9,2)</f>
        <v>276</v>
      </c>
      <c r="AK9" s="69">
        <f>LARGE(AD9:AH9,3)</f>
        <v>252</v>
      </c>
      <c r="AL9" s="69">
        <f>LARGE(AD9:AH9,4)</f>
        <v>252</v>
      </c>
      <c r="AM9" s="90">
        <f>SUM(AI9:AL9)</f>
        <v>1132</v>
      </c>
      <c r="AN9" s="62">
        <f>K9</f>
        <v>180</v>
      </c>
      <c r="AO9" s="62">
        <f>M9</f>
        <v>180</v>
      </c>
      <c r="AP9" s="62">
        <f>O9</f>
        <v>171</v>
      </c>
      <c r="AQ9" s="62">
        <f>R9</f>
        <v>180</v>
      </c>
      <c r="AR9" s="62">
        <f>T9</f>
        <v>198</v>
      </c>
      <c r="AS9" s="63">
        <f>LARGE(AN9:AR9,1)</f>
        <v>198</v>
      </c>
      <c r="AT9" s="63">
        <f>LARGE(AN9:AR9,2)</f>
        <v>180</v>
      </c>
      <c r="AU9" s="63">
        <f>LARGE(AN9:AR9,3)</f>
        <v>180</v>
      </c>
      <c r="AV9" s="63">
        <f>LARGE(AN9:AR9,4)</f>
        <v>180</v>
      </c>
      <c r="AW9" s="91">
        <f>SUM(AS9:AV9)</f>
        <v>738</v>
      </c>
      <c r="AX9" s="74">
        <f>L9</f>
        <v>132</v>
      </c>
      <c r="AY9" s="74">
        <f>N9</f>
        <v>102</v>
      </c>
      <c r="AZ9" s="74">
        <f>P9</f>
        <v>108</v>
      </c>
      <c r="BA9" s="74">
        <f>S9</f>
        <v>102</v>
      </c>
      <c r="BB9" s="74">
        <f>U9</f>
        <v>132</v>
      </c>
      <c r="BC9" s="75">
        <f>LARGE(AX9:BB9,1)</f>
        <v>132</v>
      </c>
      <c r="BD9" s="75">
        <f>LARGE(AX9:BB9,2)</f>
        <v>132</v>
      </c>
      <c r="BE9" s="75">
        <f>LARGE(AX9:BB9,3)</f>
        <v>108</v>
      </c>
      <c r="BF9" s="75">
        <f>LARGE(AX9:BB9,4)</f>
        <v>102</v>
      </c>
      <c r="BG9" s="92">
        <f>SUM(BC9:BF9)</f>
        <v>474</v>
      </c>
      <c r="CC9" s="34">
        <f>Z9</f>
        <v>2344</v>
      </c>
    </row>
    <row r="10" spans="1:81" ht="51">
      <c r="A10" s="15">
        <v>7</v>
      </c>
      <c r="B10" s="17" t="s">
        <v>12</v>
      </c>
      <c r="C10" s="83" t="s">
        <v>43</v>
      </c>
      <c r="D10" s="80">
        <v>50</v>
      </c>
      <c r="E10" s="81" t="s">
        <v>74</v>
      </c>
      <c r="F10" s="80" t="s">
        <v>77</v>
      </c>
      <c r="G10" s="10">
        <v>264</v>
      </c>
      <c r="H10" s="10">
        <v>228</v>
      </c>
      <c r="I10" s="10">
        <v>228</v>
      </c>
      <c r="J10" s="10">
        <v>316</v>
      </c>
      <c r="K10" s="6">
        <v>198</v>
      </c>
      <c r="L10" s="6">
        <v>126</v>
      </c>
      <c r="M10" s="6">
        <v>135</v>
      </c>
      <c r="N10" s="6">
        <v>132</v>
      </c>
      <c r="O10" s="6">
        <v>189</v>
      </c>
      <c r="P10" s="6">
        <v>126</v>
      </c>
      <c r="Q10" s="6">
        <v>264</v>
      </c>
      <c r="R10" s="50">
        <v>144</v>
      </c>
      <c r="S10" s="50">
        <v>114</v>
      </c>
      <c r="T10" s="6">
        <v>162</v>
      </c>
      <c r="U10" s="12">
        <v>126</v>
      </c>
      <c r="W10" s="35">
        <f>AM10</f>
        <v>1072</v>
      </c>
      <c r="X10" s="36">
        <f>AW10</f>
        <v>693</v>
      </c>
      <c r="Y10" s="46">
        <f>BG10</f>
        <v>510</v>
      </c>
      <c r="Z10" s="89">
        <f>SUM(W10:Y10)</f>
        <v>2275</v>
      </c>
      <c r="AD10" s="68">
        <f>G10</f>
        <v>264</v>
      </c>
      <c r="AE10" s="68">
        <f>H10</f>
        <v>228</v>
      </c>
      <c r="AF10" s="68">
        <f>I10</f>
        <v>228</v>
      </c>
      <c r="AG10" s="68">
        <f>J10</f>
        <v>316</v>
      </c>
      <c r="AH10" s="68">
        <f>Q10</f>
        <v>264</v>
      </c>
      <c r="AI10" s="69">
        <f>LARGE(AD10:AH10,1)</f>
        <v>316</v>
      </c>
      <c r="AJ10" s="69">
        <f>LARGE(AD10:AH10,2)</f>
        <v>264</v>
      </c>
      <c r="AK10" s="69">
        <f>LARGE(AD10:AH10,3)</f>
        <v>264</v>
      </c>
      <c r="AL10" s="69">
        <f>LARGE(AD10:AH10,4)</f>
        <v>228</v>
      </c>
      <c r="AM10" s="90">
        <f>SUM(AI10:AL10)</f>
        <v>1072</v>
      </c>
      <c r="AN10" s="62">
        <f>K10</f>
        <v>198</v>
      </c>
      <c r="AO10" s="62">
        <f>M10</f>
        <v>135</v>
      </c>
      <c r="AP10" s="62">
        <f>O10</f>
        <v>189</v>
      </c>
      <c r="AQ10" s="62">
        <f>R10</f>
        <v>144</v>
      </c>
      <c r="AR10" s="62">
        <f>T10</f>
        <v>162</v>
      </c>
      <c r="AS10" s="63">
        <f>LARGE(AN10:AR10,1)</f>
        <v>198</v>
      </c>
      <c r="AT10" s="63">
        <f>LARGE(AN10:AR10,2)</f>
        <v>189</v>
      </c>
      <c r="AU10" s="63">
        <f>LARGE(AN10:AR10,3)</f>
        <v>162</v>
      </c>
      <c r="AV10" s="63">
        <f>LARGE(AN10:AR10,4)</f>
        <v>144</v>
      </c>
      <c r="AW10" s="91">
        <f>SUM(AS10:AV10)</f>
        <v>693</v>
      </c>
      <c r="AX10" s="74">
        <f>L10</f>
        <v>126</v>
      </c>
      <c r="AY10" s="74">
        <f>N10</f>
        <v>132</v>
      </c>
      <c r="AZ10" s="74">
        <f>P10</f>
        <v>126</v>
      </c>
      <c r="BA10" s="74">
        <f>S10</f>
        <v>114</v>
      </c>
      <c r="BB10" s="74">
        <f>U10</f>
        <v>126</v>
      </c>
      <c r="BC10" s="75">
        <f>LARGE(AX10:BB10,1)</f>
        <v>132</v>
      </c>
      <c r="BD10" s="75">
        <f>LARGE(AX10:BB10,2)</f>
        <v>126</v>
      </c>
      <c r="BE10" s="75">
        <f>LARGE(AX10:BB10,3)</f>
        <v>126</v>
      </c>
      <c r="BF10" s="75">
        <f>LARGE(AX10:BB10,4)</f>
        <v>126</v>
      </c>
      <c r="BG10" s="92">
        <f>SUM(BC10:BF10)</f>
        <v>510</v>
      </c>
      <c r="CC10" s="34">
        <f>Z10</f>
        <v>2275</v>
      </c>
    </row>
    <row r="11" spans="1:81" ht="76.5">
      <c r="A11" s="15">
        <v>8</v>
      </c>
      <c r="B11" s="85" t="s">
        <v>47</v>
      </c>
      <c r="C11" s="83" t="s">
        <v>68</v>
      </c>
      <c r="D11" s="80" t="s">
        <v>112</v>
      </c>
      <c r="E11" s="81" t="s">
        <v>206</v>
      </c>
      <c r="F11" s="80" t="s">
        <v>123</v>
      </c>
      <c r="G11" s="10">
        <v>252</v>
      </c>
      <c r="H11" s="10">
        <v>240</v>
      </c>
      <c r="I11" s="10">
        <v>240</v>
      </c>
      <c r="J11" s="10"/>
      <c r="K11" s="6">
        <v>153</v>
      </c>
      <c r="L11" s="6">
        <v>114</v>
      </c>
      <c r="M11" s="6">
        <v>189</v>
      </c>
      <c r="N11" s="6">
        <v>114</v>
      </c>
      <c r="O11" s="6">
        <v>153</v>
      </c>
      <c r="P11" s="6">
        <v>120</v>
      </c>
      <c r="Q11" s="6">
        <v>216</v>
      </c>
      <c r="R11" s="50">
        <v>135</v>
      </c>
      <c r="S11" s="50">
        <v>78</v>
      </c>
      <c r="T11" s="6">
        <v>180</v>
      </c>
      <c r="U11" s="12">
        <v>96</v>
      </c>
      <c r="W11" s="35">
        <f>AM11</f>
        <v>948</v>
      </c>
      <c r="X11" s="36">
        <f>AW11</f>
        <v>675</v>
      </c>
      <c r="Y11" s="46">
        <f>BG11</f>
        <v>444</v>
      </c>
      <c r="Z11" s="89">
        <f>SUM(W11:Y11)</f>
        <v>2067</v>
      </c>
      <c r="AD11" s="68">
        <f>G11</f>
        <v>252</v>
      </c>
      <c r="AE11" s="68">
        <f>H11</f>
        <v>240</v>
      </c>
      <c r="AF11" s="68">
        <f>I11</f>
        <v>240</v>
      </c>
      <c r="AG11" s="68">
        <f>J11</f>
        <v>0</v>
      </c>
      <c r="AH11" s="68">
        <f>Q11</f>
        <v>216</v>
      </c>
      <c r="AI11" s="69">
        <f>LARGE(AD11:AH11,1)</f>
        <v>252</v>
      </c>
      <c r="AJ11" s="69">
        <f>LARGE(AD11:AH11,2)</f>
        <v>240</v>
      </c>
      <c r="AK11" s="69">
        <f>LARGE(AD11:AH11,3)</f>
        <v>240</v>
      </c>
      <c r="AL11" s="69">
        <f>LARGE(AD11:AH11,4)</f>
        <v>216</v>
      </c>
      <c r="AM11" s="90">
        <f>SUM(AI11:AL11)</f>
        <v>948</v>
      </c>
      <c r="AN11" s="62">
        <f>K11</f>
        <v>153</v>
      </c>
      <c r="AO11" s="62">
        <f>M11</f>
        <v>189</v>
      </c>
      <c r="AP11" s="62">
        <f>O11</f>
        <v>153</v>
      </c>
      <c r="AQ11" s="62">
        <f>R11</f>
        <v>135</v>
      </c>
      <c r="AR11" s="62">
        <f>T11</f>
        <v>180</v>
      </c>
      <c r="AS11" s="63">
        <f>LARGE(AN11:AR11,1)</f>
        <v>189</v>
      </c>
      <c r="AT11" s="63">
        <f>LARGE(AN11:AR11,2)</f>
        <v>180</v>
      </c>
      <c r="AU11" s="63">
        <f>LARGE(AN11:AR11,3)</f>
        <v>153</v>
      </c>
      <c r="AV11" s="63">
        <f>LARGE(AN11:AR11,4)</f>
        <v>153</v>
      </c>
      <c r="AW11" s="91">
        <f>SUM(AS11:AV11)</f>
        <v>675</v>
      </c>
      <c r="AX11" s="74">
        <f>L11</f>
        <v>114</v>
      </c>
      <c r="AY11" s="74">
        <f>N11</f>
        <v>114</v>
      </c>
      <c r="AZ11" s="74">
        <f>P11</f>
        <v>120</v>
      </c>
      <c r="BA11" s="74">
        <f>S11</f>
        <v>78</v>
      </c>
      <c r="BB11" s="74">
        <f>U11</f>
        <v>96</v>
      </c>
      <c r="BC11" s="75">
        <f>LARGE(AX11:BB11,1)</f>
        <v>120</v>
      </c>
      <c r="BD11" s="75">
        <f>LARGE(AX11:BB11,2)</f>
        <v>114</v>
      </c>
      <c r="BE11" s="75">
        <f>LARGE(AX11:BB11,3)</f>
        <v>114</v>
      </c>
      <c r="BF11" s="75">
        <f>LARGE(AX11:BB11,4)</f>
        <v>96</v>
      </c>
      <c r="BG11" s="92">
        <f>SUM(BC11:BF11)</f>
        <v>444</v>
      </c>
      <c r="CC11" s="34">
        <f>Z11</f>
        <v>2067</v>
      </c>
    </row>
    <row r="12" spans="1:81" ht="63.75">
      <c r="A12" s="15">
        <v>9</v>
      </c>
      <c r="B12" s="77" t="s">
        <v>11</v>
      </c>
      <c r="C12" s="83" t="s">
        <v>24</v>
      </c>
      <c r="D12" s="80" t="s">
        <v>59</v>
      </c>
      <c r="E12" s="81" t="s">
        <v>143</v>
      </c>
      <c r="F12" s="80" t="s">
        <v>144</v>
      </c>
      <c r="G12" s="10">
        <v>228</v>
      </c>
      <c r="H12" s="10">
        <v>216</v>
      </c>
      <c r="I12" s="10">
        <v>204</v>
      </c>
      <c r="J12" s="10"/>
      <c r="K12" s="6">
        <v>108</v>
      </c>
      <c r="L12" s="6">
        <v>120</v>
      </c>
      <c r="M12" s="6">
        <v>126</v>
      </c>
      <c r="N12" s="6">
        <v>120</v>
      </c>
      <c r="O12" s="6">
        <v>126</v>
      </c>
      <c r="P12" s="6">
        <v>102</v>
      </c>
      <c r="Q12" s="6"/>
      <c r="R12" s="50">
        <v>153</v>
      </c>
      <c r="S12" s="50">
        <v>96</v>
      </c>
      <c r="T12" s="6">
        <v>170</v>
      </c>
      <c r="U12" s="12">
        <v>84</v>
      </c>
      <c r="W12" s="35">
        <f>AM12</f>
        <v>648</v>
      </c>
      <c r="X12" s="36">
        <f>AW12</f>
        <v>575</v>
      </c>
      <c r="Y12" s="46">
        <f>BG12</f>
        <v>438</v>
      </c>
      <c r="Z12" s="89">
        <f>SUM(W12:Y12)</f>
        <v>1661</v>
      </c>
      <c r="AD12" s="68">
        <f>G12</f>
        <v>228</v>
      </c>
      <c r="AE12" s="68">
        <f>H12</f>
        <v>216</v>
      </c>
      <c r="AF12" s="68">
        <f>I12</f>
        <v>204</v>
      </c>
      <c r="AG12" s="68">
        <f>J12</f>
        <v>0</v>
      </c>
      <c r="AH12" s="68">
        <f>Q12</f>
        <v>0</v>
      </c>
      <c r="AI12" s="69">
        <f>LARGE(AD12:AH12,1)</f>
        <v>228</v>
      </c>
      <c r="AJ12" s="69">
        <f>LARGE(AD12:AH12,2)</f>
        <v>216</v>
      </c>
      <c r="AK12" s="69">
        <f>LARGE(AD12:AH12,3)</f>
        <v>204</v>
      </c>
      <c r="AL12" s="69">
        <f>LARGE(AD12:AH12,4)</f>
        <v>0</v>
      </c>
      <c r="AM12" s="90">
        <f>SUM(AI12:AL12)</f>
        <v>648</v>
      </c>
      <c r="AN12" s="62">
        <f>K12</f>
        <v>108</v>
      </c>
      <c r="AO12" s="62">
        <f>M12</f>
        <v>126</v>
      </c>
      <c r="AP12" s="62">
        <f>O12</f>
        <v>126</v>
      </c>
      <c r="AQ12" s="62">
        <f>R12</f>
        <v>153</v>
      </c>
      <c r="AR12" s="62">
        <f>T12</f>
        <v>170</v>
      </c>
      <c r="AS12" s="63">
        <f>LARGE(AN12:AR12,1)</f>
        <v>170</v>
      </c>
      <c r="AT12" s="63">
        <f>LARGE(AN12:AR12,2)</f>
        <v>153</v>
      </c>
      <c r="AU12" s="63">
        <f>LARGE(AN12:AR12,3)</f>
        <v>126</v>
      </c>
      <c r="AV12" s="63">
        <f>LARGE(AN12:AR12,4)</f>
        <v>126</v>
      </c>
      <c r="AW12" s="91">
        <f>SUM(AS12:AV12)</f>
        <v>575</v>
      </c>
      <c r="AX12" s="74">
        <f>L12</f>
        <v>120</v>
      </c>
      <c r="AY12" s="74">
        <f>N12</f>
        <v>120</v>
      </c>
      <c r="AZ12" s="74">
        <f>P12</f>
        <v>102</v>
      </c>
      <c r="BA12" s="74">
        <f>S12</f>
        <v>96</v>
      </c>
      <c r="BB12" s="74">
        <f>U12</f>
        <v>84</v>
      </c>
      <c r="BC12" s="75">
        <f>LARGE(AX12:BB12,1)</f>
        <v>120</v>
      </c>
      <c r="BD12" s="75">
        <f>LARGE(AX12:BB12,2)</f>
        <v>120</v>
      </c>
      <c r="BE12" s="75">
        <f>LARGE(AX12:BB12,3)</f>
        <v>102</v>
      </c>
      <c r="BF12" s="75">
        <f>LARGE(AX12:BB12,4)</f>
        <v>96</v>
      </c>
      <c r="BG12" s="92">
        <f>SUM(BC12:BF12)</f>
        <v>438</v>
      </c>
      <c r="CC12" s="34">
        <f>Z12</f>
        <v>1661</v>
      </c>
    </row>
    <row r="13" spans="1:81" ht="51">
      <c r="A13" s="15">
        <v>10</v>
      </c>
      <c r="B13" s="77" t="s">
        <v>11</v>
      </c>
      <c r="C13" s="83" t="s">
        <v>127</v>
      </c>
      <c r="D13" s="80">
        <v>178</v>
      </c>
      <c r="E13" s="81" t="s">
        <v>207</v>
      </c>
      <c r="F13" s="80" t="s">
        <v>201</v>
      </c>
      <c r="G13" s="10"/>
      <c r="H13" s="10"/>
      <c r="I13" s="10"/>
      <c r="J13" s="10"/>
      <c r="K13" s="6">
        <v>237</v>
      </c>
      <c r="L13" s="6"/>
      <c r="M13" s="6">
        <v>198</v>
      </c>
      <c r="N13" s="6"/>
      <c r="O13" s="6">
        <v>207</v>
      </c>
      <c r="P13" s="6">
        <v>176</v>
      </c>
      <c r="Q13" s="6">
        <v>276</v>
      </c>
      <c r="R13" s="50">
        <v>198</v>
      </c>
      <c r="S13" s="50">
        <v>138</v>
      </c>
      <c r="T13" s="6">
        <v>189</v>
      </c>
      <c r="U13" s="12">
        <v>200</v>
      </c>
      <c r="W13" s="35">
        <f>AM13</f>
        <v>276</v>
      </c>
      <c r="X13" s="36">
        <f>AW13</f>
        <v>840</v>
      </c>
      <c r="Y13" s="46">
        <f>BG13</f>
        <v>514</v>
      </c>
      <c r="Z13" s="89">
        <f>SUM(W13:Y13)</f>
        <v>1630</v>
      </c>
      <c r="AD13" s="68">
        <f>G13</f>
        <v>0</v>
      </c>
      <c r="AE13" s="68">
        <f>H13</f>
        <v>0</v>
      </c>
      <c r="AF13" s="68">
        <f>I13</f>
        <v>0</v>
      </c>
      <c r="AG13" s="68">
        <f>J13</f>
        <v>0</v>
      </c>
      <c r="AH13" s="68">
        <f>Q13</f>
        <v>276</v>
      </c>
      <c r="AI13" s="69">
        <f>LARGE(AD13:AH13,1)</f>
        <v>276</v>
      </c>
      <c r="AJ13" s="69">
        <f>LARGE(AD13:AH13,2)</f>
        <v>0</v>
      </c>
      <c r="AK13" s="69">
        <f>LARGE(AD13:AH13,3)</f>
        <v>0</v>
      </c>
      <c r="AL13" s="69">
        <f>LARGE(AD13:AH13,4)</f>
        <v>0</v>
      </c>
      <c r="AM13" s="90">
        <f>SUM(AI13:AL13)</f>
        <v>276</v>
      </c>
      <c r="AN13" s="62">
        <f>K13</f>
        <v>237</v>
      </c>
      <c r="AO13" s="62">
        <f>M13</f>
        <v>198</v>
      </c>
      <c r="AP13" s="62">
        <f>O13</f>
        <v>207</v>
      </c>
      <c r="AQ13" s="62">
        <f>R13</f>
        <v>198</v>
      </c>
      <c r="AR13" s="62">
        <f>T13</f>
        <v>189</v>
      </c>
      <c r="AS13" s="63">
        <f>LARGE(AN13:AR13,1)</f>
        <v>237</v>
      </c>
      <c r="AT13" s="63">
        <f>LARGE(AN13:AR13,2)</f>
        <v>207</v>
      </c>
      <c r="AU13" s="63">
        <f>LARGE(AN13:AR13,3)</f>
        <v>198</v>
      </c>
      <c r="AV13" s="63">
        <f>LARGE(AN13:AR13,4)</f>
        <v>198</v>
      </c>
      <c r="AW13" s="91">
        <f>SUM(AS13:AV13)</f>
        <v>840</v>
      </c>
      <c r="AX13" s="74">
        <f>L13</f>
        <v>0</v>
      </c>
      <c r="AY13" s="74">
        <f>N13</f>
        <v>0</v>
      </c>
      <c r="AZ13" s="74">
        <f>P13</f>
        <v>176</v>
      </c>
      <c r="BA13" s="74">
        <f>S13</f>
        <v>138</v>
      </c>
      <c r="BB13" s="74">
        <f>U13</f>
        <v>200</v>
      </c>
      <c r="BC13" s="75">
        <f>LARGE(AX13:BB13,1)</f>
        <v>200</v>
      </c>
      <c r="BD13" s="75">
        <f>LARGE(AX13:BB13,2)</f>
        <v>176</v>
      </c>
      <c r="BE13" s="75">
        <f>LARGE(AX13:BB13,3)</f>
        <v>138</v>
      </c>
      <c r="BF13" s="75">
        <f>LARGE(AX13:BB13,4)</f>
        <v>0</v>
      </c>
      <c r="BG13" s="92">
        <f>SUM(BC13:BF13)</f>
        <v>514</v>
      </c>
      <c r="CC13" s="34">
        <f>Z13</f>
        <v>1630</v>
      </c>
    </row>
    <row r="14" spans="1:81" ht="63.75">
      <c r="A14" s="15">
        <v>11</v>
      </c>
      <c r="B14" s="17" t="s">
        <v>12</v>
      </c>
      <c r="C14" s="83" t="s">
        <v>72</v>
      </c>
      <c r="D14" s="80" t="s">
        <v>64</v>
      </c>
      <c r="E14" s="81" t="s">
        <v>75</v>
      </c>
      <c r="F14" s="80" t="s">
        <v>79</v>
      </c>
      <c r="G14" s="10">
        <v>192</v>
      </c>
      <c r="H14" s="10">
        <v>192</v>
      </c>
      <c r="I14" s="10">
        <v>192</v>
      </c>
      <c r="J14" s="10"/>
      <c r="K14" s="6">
        <v>171</v>
      </c>
      <c r="L14" s="6">
        <v>84</v>
      </c>
      <c r="M14" s="6">
        <v>162</v>
      </c>
      <c r="N14" s="6">
        <v>90</v>
      </c>
      <c r="O14" s="6">
        <v>162</v>
      </c>
      <c r="P14" s="6">
        <v>78</v>
      </c>
      <c r="Q14" s="6"/>
      <c r="R14" s="50">
        <v>162</v>
      </c>
      <c r="S14" s="50">
        <v>90</v>
      </c>
      <c r="T14" s="6">
        <v>153</v>
      </c>
      <c r="U14" s="12">
        <v>78</v>
      </c>
      <c r="W14" s="35">
        <f>AM14</f>
        <v>576</v>
      </c>
      <c r="X14" s="36">
        <f>AW14</f>
        <v>657</v>
      </c>
      <c r="Y14" s="46">
        <f>BG14</f>
        <v>342</v>
      </c>
      <c r="Z14" s="89">
        <f>SUM(W14:Y14)</f>
        <v>1575</v>
      </c>
      <c r="AD14" s="68">
        <f>G14</f>
        <v>192</v>
      </c>
      <c r="AE14" s="68">
        <f>H14</f>
        <v>192</v>
      </c>
      <c r="AF14" s="68">
        <f>I14</f>
        <v>192</v>
      </c>
      <c r="AG14" s="68">
        <f>J14</f>
        <v>0</v>
      </c>
      <c r="AH14" s="68">
        <f>Q14</f>
        <v>0</v>
      </c>
      <c r="AI14" s="69">
        <f>LARGE(AD14:AH14,1)</f>
        <v>192</v>
      </c>
      <c r="AJ14" s="69">
        <f>LARGE(AD14:AH14,2)</f>
        <v>192</v>
      </c>
      <c r="AK14" s="69">
        <f>LARGE(AD14:AH14,3)</f>
        <v>192</v>
      </c>
      <c r="AL14" s="69">
        <f>LARGE(AD14:AH14,4)</f>
        <v>0</v>
      </c>
      <c r="AM14" s="90">
        <f>SUM(AI14:AL14)</f>
        <v>576</v>
      </c>
      <c r="AN14" s="62">
        <f>K14</f>
        <v>171</v>
      </c>
      <c r="AO14" s="62">
        <f>M14</f>
        <v>162</v>
      </c>
      <c r="AP14" s="62">
        <f>O14</f>
        <v>162</v>
      </c>
      <c r="AQ14" s="62">
        <f>R14</f>
        <v>162</v>
      </c>
      <c r="AR14" s="62">
        <f>T14</f>
        <v>153</v>
      </c>
      <c r="AS14" s="63">
        <f>LARGE(AN14:AR14,1)</f>
        <v>171</v>
      </c>
      <c r="AT14" s="63">
        <f>LARGE(AN14:AR14,2)</f>
        <v>162</v>
      </c>
      <c r="AU14" s="63">
        <f>LARGE(AN14:AR14,3)</f>
        <v>162</v>
      </c>
      <c r="AV14" s="63">
        <f>LARGE(AN14:AR14,4)</f>
        <v>162</v>
      </c>
      <c r="AW14" s="91">
        <f>SUM(AS14:AV14)</f>
        <v>657</v>
      </c>
      <c r="AX14" s="74">
        <f>L14</f>
        <v>84</v>
      </c>
      <c r="AY14" s="74">
        <f>N14</f>
        <v>90</v>
      </c>
      <c r="AZ14" s="74">
        <f>P14</f>
        <v>78</v>
      </c>
      <c r="BA14" s="74">
        <f>S14</f>
        <v>90</v>
      </c>
      <c r="BB14" s="74">
        <f>U14</f>
        <v>78</v>
      </c>
      <c r="BC14" s="75">
        <f>LARGE(AX14:BB14,1)</f>
        <v>90</v>
      </c>
      <c r="BD14" s="75">
        <f>LARGE(AX14:BB14,2)</f>
        <v>90</v>
      </c>
      <c r="BE14" s="75">
        <f>LARGE(AX14:BB14,3)</f>
        <v>84</v>
      </c>
      <c r="BF14" s="75">
        <f>LARGE(AX14:BB14,4)</f>
        <v>78</v>
      </c>
      <c r="BG14" s="92">
        <f>SUM(BC14:BF14)</f>
        <v>342</v>
      </c>
      <c r="CC14" s="34">
        <f>Z14</f>
        <v>1575</v>
      </c>
    </row>
    <row r="15" spans="1:81" ht="63.75">
      <c r="A15" s="15">
        <v>12</v>
      </c>
      <c r="B15" s="77" t="s">
        <v>11</v>
      </c>
      <c r="C15" s="83" t="s">
        <v>42</v>
      </c>
      <c r="D15" s="80">
        <v>123</v>
      </c>
      <c r="E15" s="81" t="s">
        <v>122</v>
      </c>
      <c r="F15" s="80" t="s">
        <v>200</v>
      </c>
      <c r="G15" s="10"/>
      <c r="H15" s="10">
        <v>204</v>
      </c>
      <c r="I15" s="10">
        <v>216</v>
      </c>
      <c r="J15" s="10"/>
      <c r="K15" s="6">
        <v>162</v>
      </c>
      <c r="L15" s="6">
        <v>102</v>
      </c>
      <c r="M15" s="6">
        <v>171</v>
      </c>
      <c r="N15" s="6">
        <v>126</v>
      </c>
      <c r="O15" s="6">
        <v>144</v>
      </c>
      <c r="P15" s="6">
        <v>114</v>
      </c>
      <c r="Q15" s="6"/>
      <c r="R15" s="50"/>
      <c r="S15" s="50"/>
      <c r="T15" s="6">
        <v>144</v>
      </c>
      <c r="U15" s="12">
        <v>120</v>
      </c>
      <c r="W15" s="35">
        <f>AM15</f>
        <v>420</v>
      </c>
      <c r="X15" s="36">
        <f>AW15</f>
        <v>621</v>
      </c>
      <c r="Y15" s="46">
        <f>BG15</f>
        <v>462</v>
      </c>
      <c r="Z15" s="89">
        <f>SUM(W15:Y15)</f>
        <v>1503</v>
      </c>
      <c r="AD15" s="68">
        <f>G15</f>
        <v>0</v>
      </c>
      <c r="AE15" s="68">
        <f>H15</f>
        <v>204</v>
      </c>
      <c r="AF15" s="68">
        <f>I15</f>
        <v>216</v>
      </c>
      <c r="AG15" s="68">
        <f>J15</f>
        <v>0</v>
      </c>
      <c r="AH15" s="68">
        <f>Q15</f>
        <v>0</v>
      </c>
      <c r="AI15" s="69">
        <f>LARGE(AD15:AH15,1)</f>
        <v>216</v>
      </c>
      <c r="AJ15" s="69">
        <f>LARGE(AD15:AH15,2)</f>
        <v>204</v>
      </c>
      <c r="AK15" s="69">
        <f>LARGE(AD15:AH15,3)</f>
        <v>0</v>
      </c>
      <c r="AL15" s="69">
        <f>LARGE(AD15:AH15,4)</f>
        <v>0</v>
      </c>
      <c r="AM15" s="90">
        <f>SUM(AI15:AL15)</f>
        <v>420</v>
      </c>
      <c r="AN15" s="62">
        <f>K15</f>
        <v>162</v>
      </c>
      <c r="AO15" s="62">
        <f>M15</f>
        <v>171</v>
      </c>
      <c r="AP15" s="62">
        <f>O15</f>
        <v>144</v>
      </c>
      <c r="AQ15" s="62">
        <f>R15</f>
        <v>0</v>
      </c>
      <c r="AR15" s="62">
        <f>T15</f>
        <v>144</v>
      </c>
      <c r="AS15" s="63">
        <f>LARGE(AN15:AR15,1)</f>
        <v>171</v>
      </c>
      <c r="AT15" s="63">
        <f>LARGE(AN15:AR15,2)</f>
        <v>162</v>
      </c>
      <c r="AU15" s="63">
        <f>LARGE(AN15:AR15,3)</f>
        <v>144</v>
      </c>
      <c r="AV15" s="63">
        <f>LARGE(AN15:AR15,4)</f>
        <v>144</v>
      </c>
      <c r="AW15" s="91">
        <f>SUM(AS15:AV15)</f>
        <v>621</v>
      </c>
      <c r="AX15" s="74">
        <f>L15</f>
        <v>102</v>
      </c>
      <c r="AY15" s="74">
        <f>N15</f>
        <v>126</v>
      </c>
      <c r="AZ15" s="74">
        <f>P15</f>
        <v>114</v>
      </c>
      <c r="BA15" s="74">
        <f>S15</f>
        <v>0</v>
      </c>
      <c r="BB15" s="74">
        <f>U15</f>
        <v>120</v>
      </c>
      <c r="BC15" s="75">
        <f>LARGE(AX15:BB15,1)</f>
        <v>126</v>
      </c>
      <c r="BD15" s="75">
        <f>LARGE(AX15:BB15,2)</f>
        <v>120</v>
      </c>
      <c r="BE15" s="75">
        <f>LARGE(AX15:BB15,3)</f>
        <v>114</v>
      </c>
      <c r="BF15" s="75">
        <f>LARGE(AX15:BB15,4)</f>
        <v>102</v>
      </c>
      <c r="BG15" s="92">
        <f>SUM(BC15:BF15)</f>
        <v>462</v>
      </c>
      <c r="CC15" s="34">
        <f>Z15</f>
        <v>1503</v>
      </c>
    </row>
    <row r="16" spans="1:81" ht="63.75">
      <c r="A16" s="15">
        <v>13</v>
      </c>
      <c r="B16" s="77" t="s">
        <v>11</v>
      </c>
      <c r="C16" s="83" t="s">
        <v>70</v>
      </c>
      <c r="D16" s="80" t="s">
        <v>71</v>
      </c>
      <c r="E16" s="81" t="s">
        <v>211</v>
      </c>
      <c r="F16" s="80" t="s">
        <v>78</v>
      </c>
      <c r="G16" s="10">
        <v>204</v>
      </c>
      <c r="H16" s="10">
        <v>156</v>
      </c>
      <c r="I16" s="10">
        <v>168</v>
      </c>
      <c r="J16" s="10"/>
      <c r="K16" s="6">
        <v>135</v>
      </c>
      <c r="L16" s="6">
        <v>96</v>
      </c>
      <c r="M16" s="6">
        <v>153</v>
      </c>
      <c r="N16" s="6">
        <v>108</v>
      </c>
      <c r="O16" s="6">
        <v>135</v>
      </c>
      <c r="P16" s="6">
        <v>84</v>
      </c>
      <c r="Q16" s="6"/>
      <c r="R16" s="50">
        <v>171</v>
      </c>
      <c r="S16" s="50">
        <v>60</v>
      </c>
      <c r="T16" s="6"/>
      <c r="U16" s="12"/>
      <c r="W16" s="35">
        <f>AM16</f>
        <v>528</v>
      </c>
      <c r="X16" s="36">
        <f>AW16</f>
        <v>594</v>
      </c>
      <c r="Y16" s="46">
        <f>BG16</f>
        <v>348</v>
      </c>
      <c r="Z16" s="89">
        <f>SUM(W16:Y16)</f>
        <v>1470</v>
      </c>
      <c r="AD16" s="68">
        <f>G16</f>
        <v>204</v>
      </c>
      <c r="AE16" s="68">
        <f>H16</f>
        <v>156</v>
      </c>
      <c r="AF16" s="68">
        <f>I16</f>
        <v>168</v>
      </c>
      <c r="AG16" s="68">
        <f>J16</f>
        <v>0</v>
      </c>
      <c r="AH16" s="68">
        <f>Q16</f>
        <v>0</v>
      </c>
      <c r="AI16" s="69">
        <f>LARGE(AD16:AH16,1)</f>
        <v>204</v>
      </c>
      <c r="AJ16" s="69">
        <f>LARGE(AD16:AH16,2)</f>
        <v>168</v>
      </c>
      <c r="AK16" s="69">
        <f>LARGE(AD16:AH16,3)</f>
        <v>156</v>
      </c>
      <c r="AL16" s="69">
        <f>LARGE(AD16:AH16,4)</f>
        <v>0</v>
      </c>
      <c r="AM16" s="90">
        <f>SUM(AI16:AL16)</f>
        <v>528</v>
      </c>
      <c r="AN16" s="62">
        <f>K16</f>
        <v>135</v>
      </c>
      <c r="AO16" s="62">
        <f>M16</f>
        <v>153</v>
      </c>
      <c r="AP16" s="62">
        <f>O16</f>
        <v>135</v>
      </c>
      <c r="AQ16" s="62">
        <f>R16</f>
        <v>171</v>
      </c>
      <c r="AR16" s="62">
        <f>T16</f>
        <v>0</v>
      </c>
      <c r="AS16" s="63">
        <f>LARGE(AN16:AR16,1)</f>
        <v>171</v>
      </c>
      <c r="AT16" s="63">
        <f>LARGE(AN16:AR16,2)</f>
        <v>153</v>
      </c>
      <c r="AU16" s="63">
        <f>LARGE(AN16:AR16,3)</f>
        <v>135</v>
      </c>
      <c r="AV16" s="63">
        <f>LARGE(AN16:AR16,4)</f>
        <v>135</v>
      </c>
      <c r="AW16" s="91">
        <f>SUM(AS16:AV16)</f>
        <v>594</v>
      </c>
      <c r="AX16" s="74">
        <f>L16</f>
        <v>96</v>
      </c>
      <c r="AY16" s="74">
        <f>N16</f>
        <v>108</v>
      </c>
      <c r="AZ16" s="74">
        <f>P16</f>
        <v>84</v>
      </c>
      <c r="BA16" s="74">
        <f>S16</f>
        <v>60</v>
      </c>
      <c r="BB16" s="74">
        <f>U16</f>
        <v>0</v>
      </c>
      <c r="BC16" s="75">
        <f>LARGE(AX16:BB16,1)</f>
        <v>108</v>
      </c>
      <c r="BD16" s="75">
        <f>LARGE(AX16:BB16,2)</f>
        <v>96</v>
      </c>
      <c r="BE16" s="75">
        <f>LARGE(AX16:BB16,3)</f>
        <v>84</v>
      </c>
      <c r="BF16" s="75">
        <f>LARGE(AX16:BB16,4)</f>
        <v>60</v>
      </c>
      <c r="BG16" s="92">
        <f>SUM(BC16:BF16)</f>
        <v>348</v>
      </c>
      <c r="CC16" s="34">
        <f>Z16</f>
        <v>1470</v>
      </c>
    </row>
    <row r="17" spans="1:81" ht="76.5">
      <c r="A17" s="15">
        <v>14</v>
      </c>
      <c r="B17" s="85" t="s">
        <v>47</v>
      </c>
      <c r="C17" s="83" t="s">
        <v>69</v>
      </c>
      <c r="D17" s="80">
        <v>129</v>
      </c>
      <c r="E17" s="81" t="s">
        <v>208</v>
      </c>
      <c r="F17" s="80" t="s">
        <v>113</v>
      </c>
      <c r="G17" s="10">
        <v>216</v>
      </c>
      <c r="H17" s="10">
        <v>180</v>
      </c>
      <c r="I17" s="10">
        <v>156</v>
      </c>
      <c r="J17" s="10"/>
      <c r="K17" s="6">
        <v>144</v>
      </c>
      <c r="L17" s="6">
        <v>108</v>
      </c>
      <c r="M17" s="6">
        <v>144</v>
      </c>
      <c r="N17" s="6">
        <v>96</v>
      </c>
      <c r="O17" s="6"/>
      <c r="P17" s="6"/>
      <c r="Q17" s="6"/>
      <c r="R17" s="50">
        <v>126</v>
      </c>
      <c r="S17" s="50">
        <v>108</v>
      </c>
      <c r="T17" s="6"/>
      <c r="U17" s="12"/>
      <c r="W17" s="35">
        <f>AM17</f>
        <v>552</v>
      </c>
      <c r="X17" s="36">
        <f>AW17</f>
        <v>414</v>
      </c>
      <c r="Y17" s="46">
        <f>BG17</f>
        <v>312</v>
      </c>
      <c r="Z17" s="89">
        <f>SUM(W17:Y17)</f>
        <v>1278</v>
      </c>
      <c r="AD17" s="68">
        <f>G17</f>
        <v>216</v>
      </c>
      <c r="AE17" s="68">
        <f>H17</f>
        <v>180</v>
      </c>
      <c r="AF17" s="68">
        <f>I17</f>
        <v>156</v>
      </c>
      <c r="AG17" s="68">
        <f>J17</f>
        <v>0</v>
      </c>
      <c r="AH17" s="68">
        <f>Q17</f>
        <v>0</v>
      </c>
      <c r="AI17" s="69">
        <f>LARGE(AD17:AH17,1)</f>
        <v>216</v>
      </c>
      <c r="AJ17" s="69">
        <f>LARGE(AD17:AH17,2)</f>
        <v>180</v>
      </c>
      <c r="AK17" s="69">
        <f>LARGE(AD17:AH17,3)</f>
        <v>156</v>
      </c>
      <c r="AL17" s="69">
        <f>LARGE(AD17:AH17,4)</f>
        <v>0</v>
      </c>
      <c r="AM17" s="90">
        <f>SUM(AI17:AL17)</f>
        <v>552</v>
      </c>
      <c r="AN17" s="62">
        <f>K17</f>
        <v>144</v>
      </c>
      <c r="AO17" s="62">
        <f>M17</f>
        <v>144</v>
      </c>
      <c r="AP17" s="62">
        <f>O17</f>
        <v>0</v>
      </c>
      <c r="AQ17" s="62">
        <f>R17</f>
        <v>126</v>
      </c>
      <c r="AR17" s="62">
        <f>T17</f>
        <v>0</v>
      </c>
      <c r="AS17" s="63">
        <f>LARGE(AN17:AR17,1)</f>
        <v>144</v>
      </c>
      <c r="AT17" s="63">
        <f>LARGE(AN17:AR17,2)</f>
        <v>144</v>
      </c>
      <c r="AU17" s="63">
        <f>LARGE(AN17:AR17,3)</f>
        <v>126</v>
      </c>
      <c r="AV17" s="63">
        <f>LARGE(AN17:AR17,4)</f>
        <v>0</v>
      </c>
      <c r="AW17" s="91">
        <f>SUM(AS17:AV17)</f>
        <v>414</v>
      </c>
      <c r="AX17" s="74">
        <f>L17</f>
        <v>108</v>
      </c>
      <c r="AY17" s="74">
        <f>N17</f>
        <v>96</v>
      </c>
      <c r="AZ17" s="74">
        <f>P17</f>
        <v>0</v>
      </c>
      <c r="BA17" s="74">
        <f>S17</f>
        <v>108</v>
      </c>
      <c r="BB17" s="74">
        <f>U17</f>
        <v>0</v>
      </c>
      <c r="BC17" s="75">
        <f>LARGE(AX17:BB17,1)</f>
        <v>108</v>
      </c>
      <c r="BD17" s="75">
        <f>LARGE(AX17:BB17,2)</f>
        <v>108</v>
      </c>
      <c r="BE17" s="75">
        <f>LARGE(AX17:BB17,3)</f>
        <v>96</v>
      </c>
      <c r="BF17" s="75">
        <f>LARGE(AX17:BB17,4)</f>
        <v>0</v>
      </c>
      <c r="BG17" s="92">
        <f>SUM(BC17:BF17)</f>
        <v>312</v>
      </c>
      <c r="CC17" s="34">
        <f>Z17</f>
        <v>1278</v>
      </c>
    </row>
    <row r="18" spans="1:81" ht="76.5">
      <c r="A18" s="15">
        <v>15</v>
      </c>
      <c r="B18" s="85" t="s">
        <v>47</v>
      </c>
      <c r="C18" s="83" t="s">
        <v>55</v>
      </c>
      <c r="D18" s="80">
        <v>180</v>
      </c>
      <c r="E18" s="81" t="s">
        <v>239</v>
      </c>
      <c r="F18" s="80" t="s">
        <v>240</v>
      </c>
      <c r="G18" s="10"/>
      <c r="H18" s="10">
        <v>144</v>
      </c>
      <c r="I18" s="10"/>
      <c r="J18" s="10"/>
      <c r="K18" s="6">
        <v>99</v>
      </c>
      <c r="L18" s="6">
        <v>78</v>
      </c>
      <c r="M18" s="6">
        <v>99</v>
      </c>
      <c r="N18" s="6"/>
      <c r="O18" s="6">
        <v>108</v>
      </c>
      <c r="P18" s="6">
        <v>96</v>
      </c>
      <c r="Q18" s="6"/>
      <c r="R18" s="50">
        <v>90</v>
      </c>
      <c r="S18" s="50">
        <v>72</v>
      </c>
      <c r="T18" s="6">
        <v>168</v>
      </c>
      <c r="U18" s="12">
        <v>90</v>
      </c>
      <c r="W18" s="35">
        <f>AM18</f>
        <v>144</v>
      </c>
      <c r="X18" s="36">
        <f>AW18</f>
        <v>474</v>
      </c>
      <c r="Y18" s="46">
        <f>BG18</f>
        <v>336</v>
      </c>
      <c r="Z18" s="89">
        <f>SUM(W18:Y18)</f>
        <v>954</v>
      </c>
      <c r="AD18" s="68">
        <f>G18</f>
        <v>0</v>
      </c>
      <c r="AE18" s="68">
        <f>H18</f>
        <v>144</v>
      </c>
      <c r="AF18" s="68">
        <f>I18</f>
        <v>0</v>
      </c>
      <c r="AG18" s="68">
        <f>J18</f>
        <v>0</v>
      </c>
      <c r="AH18" s="68">
        <f>Q18</f>
        <v>0</v>
      </c>
      <c r="AI18" s="69">
        <f>LARGE(AD18:AH18,1)</f>
        <v>144</v>
      </c>
      <c r="AJ18" s="69">
        <f>LARGE(AD18:AH18,2)</f>
        <v>0</v>
      </c>
      <c r="AK18" s="69">
        <f>LARGE(AD18:AH18,3)</f>
        <v>0</v>
      </c>
      <c r="AL18" s="69">
        <f>LARGE(AD18:AH18,4)</f>
        <v>0</v>
      </c>
      <c r="AM18" s="90">
        <f>SUM(AI18:AL18)</f>
        <v>144</v>
      </c>
      <c r="AN18" s="62">
        <f>K18</f>
        <v>99</v>
      </c>
      <c r="AO18" s="62">
        <f>M18</f>
        <v>99</v>
      </c>
      <c r="AP18" s="62">
        <f>O18</f>
        <v>108</v>
      </c>
      <c r="AQ18" s="62">
        <f>R18</f>
        <v>90</v>
      </c>
      <c r="AR18" s="62">
        <f>T18</f>
        <v>168</v>
      </c>
      <c r="AS18" s="63">
        <f>LARGE(AN18:AR18,1)</f>
        <v>168</v>
      </c>
      <c r="AT18" s="63">
        <f>LARGE(AN18:AR18,2)</f>
        <v>108</v>
      </c>
      <c r="AU18" s="63">
        <f>LARGE(AN18:AR18,3)</f>
        <v>99</v>
      </c>
      <c r="AV18" s="63">
        <f>LARGE(AN18:AR18,4)</f>
        <v>99</v>
      </c>
      <c r="AW18" s="91">
        <f>SUM(AS18:AV18)</f>
        <v>474</v>
      </c>
      <c r="AX18" s="74">
        <f>L18</f>
        <v>78</v>
      </c>
      <c r="AY18" s="74">
        <f>N18</f>
        <v>0</v>
      </c>
      <c r="AZ18" s="74">
        <f>P18</f>
        <v>96</v>
      </c>
      <c r="BA18" s="74">
        <f>S18</f>
        <v>72</v>
      </c>
      <c r="BB18" s="74">
        <f>U18</f>
        <v>90</v>
      </c>
      <c r="BC18" s="75">
        <f>LARGE(AX18:BB18,1)</f>
        <v>96</v>
      </c>
      <c r="BD18" s="75">
        <f>LARGE(AX18:BB18,2)</f>
        <v>90</v>
      </c>
      <c r="BE18" s="75">
        <f>LARGE(AX18:BB18,3)</f>
        <v>78</v>
      </c>
      <c r="BF18" s="75">
        <f>LARGE(AX18:BB18,4)</f>
        <v>72</v>
      </c>
      <c r="BG18" s="92">
        <f>SUM(BC18:BF18)</f>
        <v>336</v>
      </c>
      <c r="CC18" s="34">
        <f>Z18</f>
        <v>954</v>
      </c>
    </row>
    <row r="19" spans="1:81" ht="51">
      <c r="A19" s="15">
        <v>16</v>
      </c>
      <c r="B19" s="85" t="s">
        <v>47</v>
      </c>
      <c r="C19" s="83" t="s">
        <v>154</v>
      </c>
      <c r="D19" s="80">
        <v>129</v>
      </c>
      <c r="E19" s="81" t="s">
        <v>241</v>
      </c>
      <c r="F19" s="80" t="s">
        <v>242</v>
      </c>
      <c r="G19" s="10"/>
      <c r="H19" s="10"/>
      <c r="I19" s="10"/>
      <c r="J19" s="10"/>
      <c r="K19" s="6"/>
      <c r="L19" s="6"/>
      <c r="M19" s="6"/>
      <c r="N19" s="6"/>
      <c r="O19" s="6">
        <v>180</v>
      </c>
      <c r="P19" s="6">
        <v>72</v>
      </c>
      <c r="Q19" s="6">
        <v>228</v>
      </c>
      <c r="R19" s="50"/>
      <c r="S19" s="50"/>
      <c r="T19" s="6">
        <v>193</v>
      </c>
      <c r="U19" s="12">
        <v>72</v>
      </c>
      <c r="W19" s="35">
        <f>AM19</f>
        <v>228</v>
      </c>
      <c r="X19" s="36">
        <f>AW19</f>
        <v>373</v>
      </c>
      <c r="Y19" s="46">
        <f>BG19</f>
        <v>144</v>
      </c>
      <c r="Z19" s="89">
        <f>SUM(W19:Y19)</f>
        <v>745</v>
      </c>
      <c r="AD19" s="68">
        <f>G19</f>
        <v>0</v>
      </c>
      <c r="AE19" s="68">
        <f>H19</f>
        <v>0</v>
      </c>
      <c r="AF19" s="68">
        <f>I19</f>
        <v>0</v>
      </c>
      <c r="AG19" s="68">
        <f>J19</f>
        <v>0</v>
      </c>
      <c r="AH19" s="68">
        <f>Q19</f>
        <v>228</v>
      </c>
      <c r="AI19" s="69">
        <f>LARGE(AD19:AH19,1)</f>
        <v>228</v>
      </c>
      <c r="AJ19" s="69">
        <f>LARGE(AD19:AH19,2)</f>
        <v>0</v>
      </c>
      <c r="AK19" s="69">
        <f>LARGE(AD19:AH19,3)</f>
        <v>0</v>
      </c>
      <c r="AL19" s="69">
        <f>LARGE(AD19:AH19,4)</f>
        <v>0</v>
      </c>
      <c r="AM19" s="90">
        <f>SUM(AI19:AL19)</f>
        <v>228</v>
      </c>
      <c r="AN19" s="62">
        <f>K19</f>
        <v>0</v>
      </c>
      <c r="AO19" s="62">
        <f>M19</f>
        <v>0</v>
      </c>
      <c r="AP19" s="62">
        <f>O19</f>
        <v>180</v>
      </c>
      <c r="AQ19" s="62">
        <f>R19</f>
        <v>0</v>
      </c>
      <c r="AR19" s="62">
        <f>T19</f>
        <v>193</v>
      </c>
      <c r="AS19" s="63">
        <f>LARGE(AN19:AR19,1)</f>
        <v>193</v>
      </c>
      <c r="AT19" s="63">
        <f>LARGE(AN19:AR19,2)</f>
        <v>180</v>
      </c>
      <c r="AU19" s="63">
        <f>LARGE(AN19:AR19,3)</f>
        <v>0</v>
      </c>
      <c r="AV19" s="63">
        <f>LARGE(AN19:AR19,4)</f>
        <v>0</v>
      </c>
      <c r="AW19" s="91">
        <f>SUM(AS19:AV19)</f>
        <v>373</v>
      </c>
      <c r="AX19" s="74">
        <f>L19</f>
        <v>0</v>
      </c>
      <c r="AY19" s="74">
        <f>N19</f>
        <v>0</v>
      </c>
      <c r="AZ19" s="74">
        <f>P19</f>
        <v>72</v>
      </c>
      <c r="BA19" s="74">
        <f>S19</f>
        <v>0</v>
      </c>
      <c r="BB19" s="74">
        <f>U19</f>
        <v>72</v>
      </c>
      <c r="BC19" s="75">
        <f>LARGE(AX19:BB19,1)</f>
        <v>72</v>
      </c>
      <c r="BD19" s="75">
        <f>LARGE(AX19:BB19,2)</f>
        <v>72</v>
      </c>
      <c r="BE19" s="75">
        <f>LARGE(AX19:BB19,3)</f>
        <v>0</v>
      </c>
      <c r="BF19" s="75">
        <f>LARGE(AX19:BB19,4)</f>
        <v>0</v>
      </c>
      <c r="BG19" s="92">
        <f>SUM(BC19:BF19)</f>
        <v>144</v>
      </c>
      <c r="CC19" s="34">
        <f>Z19</f>
        <v>745</v>
      </c>
    </row>
    <row r="20" spans="1:81" ht="51">
      <c r="A20" s="15">
        <v>17</v>
      </c>
      <c r="B20" s="17" t="s">
        <v>12</v>
      </c>
      <c r="C20" s="83" t="s">
        <v>48</v>
      </c>
      <c r="D20" s="80">
        <v>166</v>
      </c>
      <c r="E20" s="81" t="s">
        <v>56</v>
      </c>
      <c r="F20" s="80" t="s">
        <v>190</v>
      </c>
      <c r="G20" s="10"/>
      <c r="H20" s="10">
        <v>120</v>
      </c>
      <c r="I20" s="10">
        <v>132</v>
      </c>
      <c r="J20" s="10"/>
      <c r="K20" s="6">
        <v>126</v>
      </c>
      <c r="L20" s="6">
        <v>66</v>
      </c>
      <c r="M20" s="6">
        <v>108</v>
      </c>
      <c r="N20" s="6"/>
      <c r="O20" s="6">
        <v>99</v>
      </c>
      <c r="P20" s="6">
        <v>66</v>
      </c>
      <c r="Q20" s="6"/>
      <c r="R20" s="50"/>
      <c r="S20" s="50"/>
      <c r="T20" s="6"/>
      <c r="U20" s="12"/>
      <c r="W20" s="35">
        <f>AM20</f>
        <v>252</v>
      </c>
      <c r="X20" s="36">
        <f>AW20</f>
        <v>333</v>
      </c>
      <c r="Y20" s="46">
        <f>BG20</f>
        <v>132</v>
      </c>
      <c r="Z20" s="89">
        <f>SUM(W20:Y20)</f>
        <v>717</v>
      </c>
      <c r="AD20" s="68">
        <f>G20</f>
        <v>0</v>
      </c>
      <c r="AE20" s="68">
        <f>H20</f>
        <v>120</v>
      </c>
      <c r="AF20" s="68">
        <f>I20</f>
        <v>132</v>
      </c>
      <c r="AG20" s="68">
        <f>J20</f>
        <v>0</v>
      </c>
      <c r="AH20" s="68">
        <f>Q20</f>
        <v>0</v>
      </c>
      <c r="AI20" s="69">
        <f>LARGE(AD20:AH20,1)</f>
        <v>132</v>
      </c>
      <c r="AJ20" s="69">
        <f>LARGE(AD20:AH20,2)</f>
        <v>120</v>
      </c>
      <c r="AK20" s="69">
        <f>LARGE(AD20:AH20,3)</f>
        <v>0</v>
      </c>
      <c r="AL20" s="69">
        <f>LARGE(AD20:AH20,4)</f>
        <v>0</v>
      </c>
      <c r="AM20" s="90">
        <f>SUM(AI20:AL20)</f>
        <v>252</v>
      </c>
      <c r="AN20" s="62">
        <f>K20</f>
        <v>126</v>
      </c>
      <c r="AO20" s="62">
        <f>M20</f>
        <v>108</v>
      </c>
      <c r="AP20" s="62">
        <f>O20</f>
        <v>99</v>
      </c>
      <c r="AQ20" s="62">
        <f>R20</f>
        <v>0</v>
      </c>
      <c r="AR20" s="62">
        <f>T20</f>
        <v>0</v>
      </c>
      <c r="AS20" s="63">
        <f>LARGE(AN20:AR20,1)</f>
        <v>126</v>
      </c>
      <c r="AT20" s="63">
        <f>LARGE(AN20:AR20,2)</f>
        <v>108</v>
      </c>
      <c r="AU20" s="63">
        <f>LARGE(AN20:AR20,3)</f>
        <v>99</v>
      </c>
      <c r="AV20" s="63">
        <f>LARGE(AN20:AR20,4)</f>
        <v>0</v>
      </c>
      <c r="AW20" s="91">
        <f>SUM(AS20:AV20)</f>
        <v>333</v>
      </c>
      <c r="AX20" s="74">
        <f>L20</f>
        <v>66</v>
      </c>
      <c r="AY20" s="74">
        <f>N20</f>
        <v>0</v>
      </c>
      <c r="AZ20" s="74">
        <f>P20</f>
        <v>66</v>
      </c>
      <c r="BA20" s="74">
        <f>S20</f>
        <v>0</v>
      </c>
      <c r="BB20" s="74">
        <f>U20</f>
        <v>0</v>
      </c>
      <c r="BC20" s="75">
        <f>LARGE(AX20:BB20,1)</f>
        <v>66</v>
      </c>
      <c r="BD20" s="75">
        <f>LARGE(AX20:BB20,2)</f>
        <v>66</v>
      </c>
      <c r="BE20" s="75">
        <f>LARGE(AX20:BB20,3)</f>
        <v>0</v>
      </c>
      <c r="BF20" s="75">
        <f>LARGE(AX20:BB20,4)</f>
        <v>0</v>
      </c>
      <c r="BG20" s="92">
        <f>SUM(BC20:BF20)</f>
        <v>132</v>
      </c>
      <c r="CC20" s="34">
        <f>Z20</f>
        <v>717</v>
      </c>
    </row>
    <row r="21" spans="1:81" ht="76.5">
      <c r="A21" s="15">
        <v>18</v>
      </c>
      <c r="B21" s="17" t="s">
        <v>12</v>
      </c>
      <c r="C21" s="83" t="s">
        <v>31</v>
      </c>
      <c r="D21" s="80" t="s">
        <v>32</v>
      </c>
      <c r="E21" s="81" t="s">
        <v>115</v>
      </c>
      <c r="F21" s="80" t="s">
        <v>202</v>
      </c>
      <c r="G21" s="10"/>
      <c r="H21" s="10">
        <v>168</v>
      </c>
      <c r="I21" s="6">
        <v>180</v>
      </c>
      <c r="J21" s="10"/>
      <c r="K21" s="6">
        <v>117</v>
      </c>
      <c r="L21" s="6">
        <v>90</v>
      </c>
      <c r="M21" s="6">
        <v>117</v>
      </c>
      <c r="N21" s="6">
        <v>84</v>
      </c>
      <c r="O21" s="6"/>
      <c r="P21" s="6"/>
      <c r="Q21" s="6"/>
      <c r="R21" s="50"/>
      <c r="S21" s="50"/>
      <c r="T21" s="6"/>
      <c r="U21" s="12"/>
      <c r="W21" s="35">
        <f>AM21</f>
        <v>300</v>
      </c>
      <c r="X21" s="36">
        <f>AW21</f>
        <v>234</v>
      </c>
      <c r="Y21" s="46">
        <f>BG21</f>
        <v>174</v>
      </c>
      <c r="Z21" s="89">
        <f>SUM(W21:Y21)</f>
        <v>708</v>
      </c>
      <c r="AD21" s="68">
        <f>G21</f>
        <v>0</v>
      </c>
      <c r="AE21" s="68">
        <f>H21</f>
        <v>168</v>
      </c>
      <c r="AF21" s="68">
        <f>I20</f>
        <v>132</v>
      </c>
      <c r="AG21" s="68">
        <f>J21</f>
        <v>0</v>
      </c>
      <c r="AH21" s="68">
        <f>Q21</f>
        <v>0</v>
      </c>
      <c r="AI21" s="69">
        <f>LARGE(AD21:AH21,1)</f>
        <v>168</v>
      </c>
      <c r="AJ21" s="69">
        <f>LARGE(AD21:AH21,2)</f>
        <v>132</v>
      </c>
      <c r="AK21" s="69">
        <f>LARGE(AD21:AH21,3)</f>
        <v>0</v>
      </c>
      <c r="AL21" s="69">
        <f>LARGE(AD21:AH21,4)</f>
        <v>0</v>
      </c>
      <c r="AM21" s="90">
        <f>SUM(AI21:AL21)</f>
        <v>300</v>
      </c>
      <c r="AN21" s="62">
        <f>K21</f>
        <v>117</v>
      </c>
      <c r="AO21" s="62">
        <f>M21</f>
        <v>117</v>
      </c>
      <c r="AP21" s="62">
        <f>O21</f>
        <v>0</v>
      </c>
      <c r="AQ21" s="62">
        <f>R21</f>
        <v>0</v>
      </c>
      <c r="AR21" s="62">
        <f>T21</f>
        <v>0</v>
      </c>
      <c r="AS21" s="63">
        <f>LARGE(AN21:AR21,1)</f>
        <v>117</v>
      </c>
      <c r="AT21" s="63">
        <f>LARGE(AN21:AR21,2)</f>
        <v>117</v>
      </c>
      <c r="AU21" s="63">
        <f>LARGE(AN21:AR21,3)</f>
        <v>0</v>
      </c>
      <c r="AV21" s="63">
        <f>LARGE(AN21:AR21,4)</f>
        <v>0</v>
      </c>
      <c r="AW21" s="91">
        <f>SUM(AS21:AV21)</f>
        <v>234</v>
      </c>
      <c r="AX21" s="74">
        <f>L21</f>
        <v>90</v>
      </c>
      <c r="AY21" s="74">
        <f>N21</f>
        <v>84</v>
      </c>
      <c r="AZ21" s="74">
        <f>P21</f>
        <v>0</v>
      </c>
      <c r="BA21" s="74">
        <f>S21</f>
        <v>0</v>
      </c>
      <c r="BB21" s="74">
        <f>U21</f>
        <v>0</v>
      </c>
      <c r="BC21" s="75">
        <f>LARGE(AX21:BB21,1)</f>
        <v>90</v>
      </c>
      <c r="BD21" s="75">
        <f>LARGE(AX21:BB21,2)</f>
        <v>84</v>
      </c>
      <c r="BE21" s="75">
        <f>LARGE(AX21:BB21,3)</f>
        <v>0</v>
      </c>
      <c r="BF21" s="75">
        <f>LARGE(AX21:BB21,4)</f>
        <v>0</v>
      </c>
      <c r="BG21" s="92">
        <f>SUM(BC21:BF21)</f>
        <v>174</v>
      </c>
      <c r="CC21" s="34">
        <f>Z21</f>
        <v>708</v>
      </c>
    </row>
    <row r="22" spans="1:81" ht="76.5">
      <c r="A22" s="15">
        <v>19</v>
      </c>
      <c r="B22" s="17" t="s">
        <v>12</v>
      </c>
      <c r="C22" s="83" t="s">
        <v>210</v>
      </c>
      <c r="D22" s="80">
        <v>113</v>
      </c>
      <c r="E22" s="81" t="s">
        <v>86</v>
      </c>
      <c r="F22" s="80" t="s">
        <v>87</v>
      </c>
      <c r="G22" s="10"/>
      <c r="H22" s="10"/>
      <c r="I22" s="10"/>
      <c r="J22" s="10"/>
      <c r="K22" s="6"/>
      <c r="L22" s="6"/>
      <c r="M22" s="6"/>
      <c r="N22" s="6"/>
      <c r="O22" s="6"/>
      <c r="P22" s="6"/>
      <c r="Q22" s="6"/>
      <c r="R22" s="50">
        <v>189</v>
      </c>
      <c r="S22" s="50">
        <v>120</v>
      </c>
      <c r="T22" s="6">
        <v>207</v>
      </c>
      <c r="U22" s="12">
        <v>102</v>
      </c>
      <c r="W22" s="35">
        <f>AM22</f>
        <v>0</v>
      </c>
      <c r="X22" s="36">
        <f>AW22</f>
        <v>396</v>
      </c>
      <c r="Y22" s="46">
        <f>BG22</f>
        <v>222</v>
      </c>
      <c r="Z22" s="89">
        <f>SUM(W22:Y22)</f>
        <v>618</v>
      </c>
      <c r="AD22" s="68">
        <f>G22</f>
        <v>0</v>
      </c>
      <c r="AE22" s="68">
        <f>H22</f>
        <v>0</v>
      </c>
      <c r="AF22" s="68">
        <f>I22</f>
        <v>0</v>
      </c>
      <c r="AG22" s="68">
        <f>J22</f>
        <v>0</v>
      </c>
      <c r="AH22" s="68">
        <f>Q22</f>
        <v>0</v>
      </c>
      <c r="AI22" s="69">
        <f>LARGE(AD22:AH22,1)</f>
        <v>0</v>
      </c>
      <c r="AJ22" s="69">
        <f>LARGE(AD22:AH22,2)</f>
        <v>0</v>
      </c>
      <c r="AK22" s="69">
        <f>LARGE(AD22:AH22,3)</f>
        <v>0</v>
      </c>
      <c r="AL22" s="69">
        <f>LARGE(AD22:AH22,4)</f>
        <v>0</v>
      </c>
      <c r="AM22" s="90">
        <f>SUM(AI22:AL22)</f>
        <v>0</v>
      </c>
      <c r="AN22" s="62">
        <f>K22</f>
        <v>0</v>
      </c>
      <c r="AO22" s="62">
        <f>M22</f>
        <v>0</v>
      </c>
      <c r="AP22" s="62">
        <f>O22</f>
        <v>0</v>
      </c>
      <c r="AQ22" s="62">
        <f>R22</f>
        <v>189</v>
      </c>
      <c r="AR22" s="62">
        <f>T22</f>
        <v>207</v>
      </c>
      <c r="AS22" s="63">
        <f>LARGE(AN22:AR22,1)</f>
        <v>207</v>
      </c>
      <c r="AT22" s="63">
        <f>LARGE(AN22:AR22,2)</f>
        <v>189</v>
      </c>
      <c r="AU22" s="63">
        <f>LARGE(AN22:AR22,3)</f>
        <v>0</v>
      </c>
      <c r="AV22" s="63">
        <f>LARGE(AN22:AR22,4)</f>
        <v>0</v>
      </c>
      <c r="AW22" s="91">
        <f>SUM(AS22:AV22)</f>
        <v>396</v>
      </c>
      <c r="AX22" s="74">
        <f>L22</f>
        <v>0</v>
      </c>
      <c r="AY22" s="74">
        <f>N22</f>
        <v>0</v>
      </c>
      <c r="AZ22" s="74">
        <f>P22</f>
        <v>0</v>
      </c>
      <c r="BA22" s="74">
        <f>S22</f>
        <v>120</v>
      </c>
      <c r="BB22" s="74">
        <f>U22</f>
        <v>102</v>
      </c>
      <c r="BC22" s="75">
        <f>LARGE(AX22:BB22,1)</f>
        <v>120</v>
      </c>
      <c r="BD22" s="75">
        <f>LARGE(AX22:BB22,2)</f>
        <v>102</v>
      </c>
      <c r="BE22" s="75">
        <f>LARGE(AX22:BB22,3)</f>
        <v>0</v>
      </c>
      <c r="BF22" s="75">
        <f>LARGE(AX22:BB22,4)</f>
        <v>0</v>
      </c>
      <c r="BG22" s="92">
        <f>SUM(BC22:BF22)</f>
        <v>222</v>
      </c>
      <c r="CC22" s="34">
        <f>Z22</f>
        <v>618</v>
      </c>
    </row>
    <row r="23" spans="1:81" ht="51">
      <c r="A23" s="15">
        <v>20</v>
      </c>
      <c r="B23" s="85" t="s">
        <v>47</v>
      </c>
      <c r="C23" s="83" t="s">
        <v>62</v>
      </c>
      <c r="D23" s="80">
        <v>111</v>
      </c>
      <c r="E23" s="81" t="s">
        <v>209</v>
      </c>
      <c r="F23" s="80" t="s">
        <v>148</v>
      </c>
      <c r="G23" s="10">
        <v>180</v>
      </c>
      <c r="H23" s="10"/>
      <c r="I23" s="10"/>
      <c r="J23" s="10"/>
      <c r="K23" s="6"/>
      <c r="L23" s="6"/>
      <c r="M23" s="6"/>
      <c r="N23" s="6"/>
      <c r="O23" s="6">
        <v>84</v>
      </c>
      <c r="P23" s="6">
        <v>60</v>
      </c>
      <c r="Q23" s="6"/>
      <c r="R23" s="50">
        <v>84</v>
      </c>
      <c r="S23" s="50">
        <v>52</v>
      </c>
      <c r="T23" s="6">
        <v>84</v>
      </c>
      <c r="U23" s="12">
        <v>66</v>
      </c>
      <c r="W23" s="35">
        <f>AM23</f>
        <v>180</v>
      </c>
      <c r="X23" s="36">
        <f>AW23</f>
        <v>252</v>
      </c>
      <c r="Y23" s="46">
        <f>BG23</f>
        <v>178</v>
      </c>
      <c r="Z23" s="89">
        <f>SUM(W23:Y23)</f>
        <v>610</v>
      </c>
      <c r="AD23" s="68">
        <f>G23</f>
        <v>180</v>
      </c>
      <c r="AE23" s="68">
        <f>H23</f>
        <v>0</v>
      </c>
      <c r="AF23" s="68">
        <f>I23</f>
        <v>0</v>
      </c>
      <c r="AG23" s="68">
        <f>J23</f>
        <v>0</v>
      </c>
      <c r="AH23" s="68">
        <f>Q23</f>
        <v>0</v>
      </c>
      <c r="AI23" s="69">
        <f>LARGE(AD23:AH23,1)</f>
        <v>180</v>
      </c>
      <c r="AJ23" s="69">
        <f>LARGE(AD23:AH23,2)</f>
        <v>0</v>
      </c>
      <c r="AK23" s="69">
        <f>LARGE(AD23:AH23,3)</f>
        <v>0</v>
      </c>
      <c r="AL23" s="69">
        <f>LARGE(AD23:AH23,4)</f>
        <v>0</v>
      </c>
      <c r="AM23" s="90">
        <f>SUM(AI23:AL23)</f>
        <v>180</v>
      </c>
      <c r="AN23" s="62">
        <f>K23</f>
        <v>0</v>
      </c>
      <c r="AO23" s="62">
        <f>M23</f>
        <v>0</v>
      </c>
      <c r="AP23" s="62">
        <f>O23</f>
        <v>84</v>
      </c>
      <c r="AQ23" s="62">
        <f>R23</f>
        <v>84</v>
      </c>
      <c r="AR23" s="62">
        <f>T23</f>
        <v>84</v>
      </c>
      <c r="AS23" s="63">
        <f>LARGE(AN23:AR23,1)</f>
        <v>84</v>
      </c>
      <c r="AT23" s="63">
        <f>LARGE(AN23:AR23,2)</f>
        <v>84</v>
      </c>
      <c r="AU23" s="63">
        <f>LARGE(AN23:AR23,3)</f>
        <v>84</v>
      </c>
      <c r="AV23" s="63">
        <f>LARGE(AN23:AR23,4)</f>
        <v>0</v>
      </c>
      <c r="AW23" s="91">
        <f>SUM(AS23:AV23)</f>
        <v>252</v>
      </c>
      <c r="AX23" s="74">
        <f>L23</f>
        <v>0</v>
      </c>
      <c r="AY23" s="74">
        <f>N23</f>
        <v>0</v>
      </c>
      <c r="AZ23" s="74">
        <f>P23</f>
        <v>60</v>
      </c>
      <c r="BA23" s="74">
        <f>S23</f>
        <v>52</v>
      </c>
      <c r="BB23" s="74">
        <f>U23</f>
        <v>66</v>
      </c>
      <c r="BC23" s="75">
        <f>LARGE(AX23:BB23,1)</f>
        <v>66</v>
      </c>
      <c r="BD23" s="75">
        <f>LARGE(AX23:BB23,2)</f>
        <v>60</v>
      </c>
      <c r="BE23" s="75">
        <f>LARGE(AX23:BB23,3)</f>
        <v>52</v>
      </c>
      <c r="BF23" s="75">
        <f>LARGE(AX23:BB23,4)</f>
        <v>0</v>
      </c>
      <c r="BG23" s="92">
        <f>SUM(BC23:BF23)</f>
        <v>178</v>
      </c>
      <c r="CC23" s="34">
        <f>Z23</f>
        <v>610</v>
      </c>
    </row>
    <row r="24" spans="1:81" ht="51">
      <c r="A24" s="15">
        <v>21</v>
      </c>
      <c r="B24" s="17" t="s">
        <v>12</v>
      </c>
      <c r="C24" s="83" t="s">
        <v>111</v>
      </c>
      <c r="D24" s="80">
        <v>109</v>
      </c>
      <c r="E24" s="81" t="s">
        <v>60</v>
      </c>
      <c r="F24" s="80" t="s">
        <v>191</v>
      </c>
      <c r="G24" s="10"/>
      <c r="H24" s="10">
        <v>276</v>
      </c>
      <c r="I24" s="88">
        <v>264</v>
      </c>
      <c r="J24" s="10"/>
      <c r="K24" s="6"/>
      <c r="L24" s="6"/>
      <c r="M24" s="6"/>
      <c r="N24" s="6"/>
      <c r="O24" s="6"/>
      <c r="P24" s="6"/>
      <c r="Q24" s="6"/>
      <c r="R24" s="50"/>
      <c r="S24" s="50"/>
      <c r="T24" s="6"/>
      <c r="U24" s="12"/>
      <c r="W24" s="35">
        <f>AM24</f>
        <v>540</v>
      </c>
      <c r="X24" s="36">
        <f>AW24</f>
        <v>0</v>
      </c>
      <c r="Y24" s="46">
        <f>BG24</f>
        <v>0</v>
      </c>
      <c r="Z24" s="89">
        <f>SUM(W24:Y24)</f>
        <v>540</v>
      </c>
      <c r="AD24" s="68">
        <f>G24</f>
        <v>0</v>
      </c>
      <c r="AE24" s="68">
        <f>H24</f>
        <v>276</v>
      </c>
      <c r="AF24" s="68">
        <f>I24</f>
        <v>264</v>
      </c>
      <c r="AG24" s="68">
        <f>J24</f>
        <v>0</v>
      </c>
      <c r="AH24" s="68">
        <f>Q24</f>
        <v>0</v>
      </c>
      <c r="AI24" s="69">
        <f>LARGE(AD24:AH24,1)</f>
        <v>276</v>
      </c>
      <c r="AJ24" s="69">
        <f>LARGE(AD24:AH24,2)</f>
        <v>264</v>
      </c>
      <c r="AK24" s="69">
        <f>LARGE(AD24:AH24,3)</f>
        <v>0</v>
      </c>
      <c r="AL24" s="69">
        <f>LARGE(AD24:AH24,4)</f>
        <v>0</v>
      </c>
      <c r="AM24" s="90">
        <f>SUM(AI24:AL24)</f>
        <v>540</v>
      </c>
      <c r="AN24" s="62">
        <f>K24</f>
        <v>0</v>
      </c>
      <c r="AO24" s="62">
        <f>M24</f>
        <v>0</v>
      </c>
      <c r="AP24" s="62">
        <f>O24</f>
        <v>0</v>
      </c>
      <c r="AQ24" s="62">
        <f>R24</f>
        <v>0</v>
      </c>
      <c r="AR24" s="62">
        <f>T24</f>
        <v>0</v>
      </c>
      <c r="AS24" s="63">
        <f>LARGE(AN24:AR24,1)</f>
        <v>0</v>
      </c>
      <c r="AT24" s="63">
        <f>LARGE(AN24:AR24,2)</f>
        <v>0</v>
      </c>
      <c r="AU24" s="63">
        <f>LARGE(AN24:AR24,3)</f>
        <v>0</v>
      </c>
      <c r="AV24" s="63">
        <f>LARGE(AN24:AR24,4)</f>
        <v>0</v>
      </c>
      <c r="AW24" s="91">
        <f>SUM(AS24:AV24)</f>
        <v>0</v>
      </c>
      <c r="AX24" s="74">
        <f>L24</f>
        <v>0</v>
      </c>
      <c r="AY24" s="74">
        <f>N24</f>
        <v>0</v>
      </c>
      <c r="AZ24" s="74">
        <f>P24</f>
        <v>0</v>
      </c>
      <c r="BA24" s="74">
        <f>S24</f>
        <v>0</v>
      </c>
      <c r="BB24" s="74">
        <f>U24</f>
        <v>0</v>
      </c>
      <c r="BC24" s="75">
        <f>LARGE(AX24:BB24,1)</f>
        <v>0</v>
      </c>
      <c r="BD24" s="75">
        <f>LARGE(AX24:BB24,2)</f>
        <v>0</v>
      </c>
      <c r="BE24" s="75">
        <f>LARGE(AX24:BB24,3)</f>
        <v>0</v>
      </c>
      <c r="BF24" s="75">
        <f>LARGE(AX24:BB24,4)</f>
        <v>0</v>
      </c>
      <c r="BG24" s="92">
        <f>SUM(BC24:BF24)</f>
        <v>0</v>
      </c>
      <c r="CC24" s="34">
        <f>Z24</f>
        <v>540</v>
      </c>
    </row>
    <row r="25" spans="1:81" ht="76.5">
      <c r="A25" s="15">
        <v>22</v>
      </c>
      <c r="B25" s="85" t="s">
        <v>47</v>
      </c>
      <c r="C25" s="83" t="s">
        <v>34</v>
      </c>
      <c r="D25" s="80">
        <v>194</v>
      </c>
      <c r="E25" s="81" t="s">
        <v>145</v>
      </c>
      <c r="F25" s="80" t="s">
        <v>203</v>
      </c>
      <c r="G25" s="10"/>
      <c r="H25" s="10"/>
      <c r="I25" s="10">
        <v>120</v>
      </c>
      <c r="J25" s="10"/>
      <c r="K25" s="6"/>
      <c r="L25" s="6"/>
      <c r="M25" s="6"/>
      <c r="N25" s="6"/>
      <c r="O25" s="6">
        <v>117</v>
      </c>
      <c r="P25" s="6">
        <v>90</v>
      </c>
      <c r="Q25" s="6"/>
      <c r="R25" s="50">
        <v>117</v>
      </c>
      <c r="S25" s="50">
        <v>66</v>
      </c>
      <c r="T25" s="6"/>
      <c r="U25" s="12"/>
      <c r="W25" s="35">
        <f>AM25</f>
        <v>120</v>
      </c>
      <c r="X25" s="36">
        <f>AW25</f>
        <v>234</v>
      </c>
      <c r="Y25" s="46">
        <f>BG25</f>
        <v>156</v>
      </c>
      <c r="Z25" s="89">
        <f>SUM(W25:Y25)</f>
        <v>510</v>
      </c>
      <c r="AD25" s="68">
        <f>G25</f>
        <v>0</v>
      </c>
      <c r="AE25" s="68">
        <f>H25</f>
        <v>0</v>
      </c>
      <c r="AF25" s="68">
        <f>I25</f>
        <v>120</v>
      </c>
      <c r="AG25" s="68">
        <f>J25</f>
        <v>0</v>
      </c>
      <c r="AH25" s="68">
        <f>Q25</f>
        <v>0</v>
      </c>
      <c r="AI25" s="69">
        <f>LARGE(AD25:AH25,1)</f>
        <v>120</v>
      </c>
      <c r="AJ25" s="69">
        <f>LARGE(AD25:AH25,2)</f>
        <v>0</v>
      </c>
      <c r="AK25" s="69">
        <f>LARGE(AD25:AH25,3)</f>
        <v>0</v>
      </c>
      <c r="AL25" s="69">
        <f>LARGE(AD25:AH25,4)</f>
        <v>0</v>
      </c>
      <c r="AM25" s="90">
        <f>SUM(AI25:AL25)</f>
        <v>120</v>
      </c>
      <c r="AN25" s="62">
        <f>K25</f>
        <v>0</v>
      </c>
      <c r="AO25" s="62">
        <f>M25</f>
        <v>0</v>
      </c>
      <c r="AP25" s="62">
        <f>O25</f>
        <v>117</v>
      </c>
      <c r="AQ25" s="62">
        <f>R25</f>
        <v>117</v>
      </c>
      <c r="AR25" s="62">
        <f>T25</f>
        <v>0</v>
      </c>
      <c r="AS25" s="63">
        <f>LARGE(AN25:AR25,1)</f>
        <v>117</v>
      </c>
      <c r="AT25" s="63">
        <f>LARGE(AN25:AR25,2)</f>
        <v>117</v>
      </c>
      <c r="AU25" s="63">
        <f>LARGE(AN25:AR25,3)</f>
        <v>0</v>
      </c>
      <c r="AV25" s="63">
        <f>LARGE(AN25:AR25,4)</f>
        <v>0</v>
      </c>
      <c r="AW25" s="91">
        <f>SUM(AS25:AV25)</f>
        <v>234</v>
      </c>
      <c r="AX25" s="74">
        <f>L25</f>
        <v>0</v>
      </c>
      <c r="AY25" s="74">
        <f>N25</f>
        <v>0</v>
      </c>
      <c r="AZ25" s="74">
        <f>P25</f>
        <v>90</v>
      </c>
      <c r="BA25" s="74">
        <f>S25</f>
        <v>66</v>
      </c>
      <c r="BB25" s="74">
        <f>U25</f>
        <v>0</v>
      </c>
      <c r="BC25" s="75">
        <f>LARGE(AX25:BB25,1)</f>
        <v>90</v>
      </c>
      <c r="BD25" s="75">
        <f>LARGE(AX25:BB25,2)</f>
        <v>66</v>
      </c>
      <c r="BE25" s="75">
        <f>LARGE(AX25:BB25,3)</f>
        <v>0</v>
      </c>
      <c r="BF25" s="75">
        <f>LARGE(AX25:BB25,4)</f>
        <v>0</v>
      </c>
      <c r="BG25" s="92">
        <f>SUM(BC25:BF25)</f>
        <v>156</v>
      </c>
      <c r="CC25" s="34">
        <f>Z25</f>
        <v>510</v>
      </c>
    </row>
    <row r="26" spans="1:81" ht="76.5">
      <c r="A26" s="15">
        <v>23</v>
      </c>
      <c r="B26" s="17" t="s">
        <v>12</v>
      </c>
      <c r="C26" s="83" t="s">
        <v>212</v>
      </c>
      <c r="D26" s="80" t="s">
        <v>213</v>
      </c>
      <c r="E26" s="81" t="s">
        <v>214</v>
      </c>
      <c r="F26" s="80" t="s">
        <v>215</v>
      </c>
      <c r="G26" s="10"/>
      <c r="H26" s="10"/>
      <c r="I26" s="10"/>
      <c r="J26" s="10"/>
      <c r="K26" s="6"/>
      <c r="L26" s="6"/>
      <c r="M26" s="6"/>
      <c r="N26" s="6"/>
      <c r="O26" s="6"/>
      <c r="P26" s="6"/>
      <c r="Q26" s="6"/>
      <c r="R26" s="50">
        <v>108</v>
      </c>
      <c r="S26" s="50">
        <v>56</v>
      </c>
      <c r="T26" s="6">
        <v>171</v>
      </c>
      <c r="U26" s="12">
        <v>114</v>
      </c>
      <c r="W26" s="35">
        <f>AM26</f>
        <v>0</v>
      </c>
      <c r="X26" s="36">
        <f>AW26</f>
        <v>279</v>
      </c>
      <c r="Y26" s="46">
        <f>BG26</f>
        <v>170</v>
      </c>
      <c r="Z26" s="89">
        <f>SUM(W26:Y26)</f>
        <v>449</v>
      </c>
      <c r="AD26" s="68">
        <f>G26</f>
        <v>0</v>
      </c>
      <c r="AE26" s="68">
        <f>H26</f>
        <v>0</v>
      </c>
      <c r="AF26" s="68">
        <f>I26</f>
        <v>0</v>
      </c>
      <c r="AG26" s="68">
        <f>J26</f>
        <v>0</v>
      </c>
      <c r="AH26" s="68">
        <f>Q26</f>
        <v>0</v>
      </c>
      <c r="AI26" s="69">
        <f>LARGE(AD26:AH26,1)</f>
        <v>0</v>
      </c>
      <c r="AJ26" s="69">
        <f>LARGE(AD26:AH26,2)</f>
        <v>0</v>
      </c>
      <c r="AK26" s="69">
        <f>LARGE(AD26:AH26,3)</f>
        <v>0</v>
      </c>
      <c r="AL26" s="69">
        <f>LARGE(AD26:AH26,4)</f>
        <v>0</v>
      </c>
      <c r="AM26" s="90">
        <f>SUM(AI26:AL26)</f>
        <v>0</v>
      </c>
      <c r="AN26" s="62">
        <f>K26</f>
        <v>0</v>
      </c>
      <c r="AO26" s="62">
        <f>M26</f>
        <v>0</v>
      </c>
      <c r="AP26" s="62">
        <f>O26</f>
        <v>0</v>
      </c>
      <c r="AQ26" s="62">
        <f>R26</f>
        <v>108</v>
      </c>
      <c r="AR26" s="62">
        <f>T26</f>
        <v>171</v>
      </c>
      <c r="AS26" s="63">
        <f>LARGE(AN26:AR26,1)</f>
        <v>171</v>
      </c>
      <c r="AT26" s="63">
        <f>LARGE(AN26:AR26,2)</f>
        <v>108</v>
      </c>
      <c r="AU26" s="63">
        <f>LARGE(AN26:AR26,3)</f>
        <v>0</v>
      </c>
      <c r="AV26" s="63">
        <f>LARGE(AN26:AR26,4)</f>
        <v>0</v>
      </c>
      <c r="AW26" s="91">
        <f>SUM(AS26:AV26)</f>
        <v>279</v>
      </c>
      <c r="AX26" s="74">
        <f>L26</f>
        <v>0</v>
      </c>
      <c r="AY26" s="74">
        <f>N26</f>
        <v>0</v>
      </c>
      <c r="AZ26" s="74">
        <f>P26</f>
        <v>0</v>
      </c>
      <c r="BA26" s="74">
        <f>S26</f>
        <v>56</v>
      </c>
      <c r="BB26" s="74">
        <f>U26</f>
        <v>114</v>
      </c>
      <c r="BC26" s="75">
        <f>LARGE(AX26:BB26,1)</f>
        <v>114</v>
      </c>
      <c r="BD26" s="75">
        <f>LARGE(AX26:BB26,2)</f>
        <v>56</v>
      </c>
      <c r="BE26" s="75">
        <f>LARGE(AX26:BB26,3)</f>
        <v>0</v>
      </c>
      <c r="BF26" s="75">
        <f>LARGE(AX26:BB26,4)</f>
        <v>0</v>
      </c>
      <c r="BG26" s="92">
        <f>SUM(BC26:BF26)</f>
        <v>170</v>
      </c>
      <c r="CC26" s="34">
        <f>Z26</f>
        <v>449</v>
      </c>
    </row>
    <row r="27" spans="1:81" ht="63.75">
      <c r="A27" s="15">
        <v>24</v>
      </c>
      <c r="B27" s="77" t="s">
        <v>11</v>
      </c>
      <c r="C27" s="83" t="s">
        <v>63</v>
      </c>
      <c r="D27" s="80" t="s">
        <v>114</v>
      </c>
      <c r="E27" s="81" t="s">
        <v>245</v>
      </c>
      <c r="F27" s="80" t="s">
        <v>246</v>
      </c>
      <c r="G27" s="10"/>
      <c r="H27" s="10">
        <v>132</v>
      </c>
      <c r="I27" s="10">
        <v>144</v>
      </c>
      <c r="J27" s="10"/>
      <c r="K27" s="6"/>
      <c r="L27" s="6"/>
      <c r="M27" s="6"/>
      <c r="N27" s="6"/>
      <c r="O27" s="6"/>
      <c r="P27" s="6"/>
      <c r="Q27" s="6"/>
      <c r="R27" s="50"/>
      <c r="S27" s="50"/>
      <c r="T27" s="6">
        <v>90</v>
      </c>
      <c r="U27" s="12">
        <v>60</v>
      </c>
      <c r="W27" s="35">
        <f>AM27</f>
        <v>276</v>
      </c>
      <c r="X27" s="36">
        <f>AW27</f>
        <v>90</v>
      </c>
      <c r="Y27" s="46">
        <f>BG27</f>
        <v>60</v>
      </c>
      <c r="Z27" s="89">
        <f>SUM(W27:Y27)</f>
        <v>426</v>
      </c>
      <c r="AD27" s="68">
        <f>G27</f>
        <v>0</v>
      </c>
      <c r="AE27" s="68">
        <f>H27</f>
        <v>132</v>
      </c>
      <c r="AF27" s="68">
        <f>I27</f>
        <v>144</v>
      </c>
      <c r="AG27" s="68">
        <f>J27</f>
        <v>0</v>
      </c>
      <c r="AH27" s="68">
        <f>Q27</f>
        <v>0</v>
      </c>
      <c r="AI27" s="69">
        <f>LARGE(AD27:AH27,1)</f>
        <v>144</v>
      </c>
      <c r="AJ27" s="69">
        <f>LARGE(AD27:AH27,2)</f>
        <v>132</v>
      </c>
      <c r="AK27" s="69">
        <f>LARGE(AD27:AH27,3)</f>
        <v>0</v>
      </c>
      <c r="AL27" s="69">
        <f>LARGE(AD27:AH27,4)</f>
        <v>0</v>
      </c>
      <c r="AM27" s="90">
        <f>SUM(AI27:AL27)</f>
        <v>276</v>
      </c>
      <c r="AN27" s="62">
        <f>K27</f>
        <v>0</v>
      </c>
      <c r="AO27" s="62">
        <f>M27</f>
        <v>0</v>
      </c>
      <c r="AP27" s="62">
        <f>O27</f>
        <v>0</v>
      </c>
      <c r="AQ27" s="62">
        <f>R27</f>
        <v>0</v>
      </c>
      <c r="AR27" s="62">
        <f>T27</f>
        <v>90</v>
      </c>
      <c r="AS27" s="63">
        <f>LARGE(AN27:AR27,1)</f>
        <v>90</v>
      </c>
      <c r="AT27" s="63">
        <f>LARGE(AN27:AR27,2)</f>
        <v>0</v>
      </c>
      <c r="AU27" s="63">
        <f>LARGE(AN27:AR27,3)</f>
        <v>0</v>
      </c>
      <c r="AV27" s="63">
        <f>LARGE(AN27:AR27,4)</f>
        <v>0</v>
      </c>
      <c r="AW27" s="91">
        <f>SUM(AS27:AV27)</f>
        <v>90</v>
      </c>
      <c r="AX27" s="74">
        <f>L27</f>
        <v>0</v>
      </c>
      <c r="AY27" s="74">
        <f>N27</f>
        <v>0</v>
      </c>
      <c r="AZ27" s="74">
        <f>P27</f>
        <v>0</v>
      </c>
      <c r="BA27" s="74">
        <f>S27</f>
        <v>0</v>
      </c>
      <c r="BB27" s="74">
        <f>U27</f>
        <v>60</v>
      </c>
      <c r="BC27" s="75">
        <f>LARGE(AX27:BB27,1)</f>
        <v>60</v>
      </c>
      <c r="BD27" s="75">
        <f>LARGE(AX27:BB27,2)</f>
        <v>0</v>
      </c>
      <c r="BE27" s="75">
        <f>LARGE(AX27:BB27,3)</f>
        <v>0</v>
      </c>
      <c r="BF27" s="75">
        <f>LARGE(AX27:BB27,4)</f>
        <v>0</v>
      </c>
      <c r="BG27" s="92">
        <f>SUM(BC27:BF27)</f>
        <v>60</v>
      </c>
      <c r="CC27" s="34">
        <f>Z27</f>
        <v>426</v>
      </c>
    </row>
    <row r="28" spans="1:81" ht="51">
      <c r="A28" s="15">
        <v>25</v>
      </c>
      <c r="B28" s="85" t="s">
        <v>47</v>
      </c>
      <c r="C28" s="83" t="s">
        <v>54</v>
      </c>
      <c r="D28" s="80">
        <v>123</v>
      </c>
      <c r="E28" s="81" t="s">
        <v>146</v>
      </c>
      <c r="F28" s="80" t="s">
        <v>147</v>
      </c>
      <c r="G28" s="10">
        <v>240</v>
      </c>
      <c r="H28" s="10"/>
      <c r="I28" s="10"/>
      <c r="J28" s="10"/>
      <c r="K28" s="6"/>
      <c r="L28" s="6"/>
      <c r="M28" s="6"/>
      <c r="N28" s="6"/>
      <c r="O28" s="6">
        <v>90</v>
      </c>
      <c r="P28" s="6">
        <v>56</v>
      </c>
      <c r="Q28" s="6"/>
      <c r="R28" s="50"/>
      <c r="S28" s="50"/>
      <c r="T28" s="6"/>
      <c r="U28" s="12"/>
      <c r="W28" s="35">
        <f>AM28</f>
        <v>240</v>
      </c>
      <c r="X28" s="36">
        <f>AW28</f>
        <v>90</v>
      </c>
      <c r="Y28" s="46">
        <f>BG28</f>
        <v>56</v>
      </c>
      <c r="Z28" s="89">
        <f>SUM(W28:Y28)</f>
        <v>386</v>
      </c>
      <c r="AD28" s="68">
        <f>G28</f>
        <v>240</v>
      </c>
      <c r="AE28" s="68">
        <f>H28</f>
        <v>0</v>
      </c>
      <c r="AF28" s="68">
        <f>I28</f>
        <v>0</v>
      </c>
      <c r="AG28" s="68">
        <f>J28</f>
        <v>0</v>
      </c>
      <c r="AH28" s="68">
        <f>Q28</f>
        <v>0</v>
      </c>
      <c r="AI28" s="69">
        <f>LARGE(AD28:AH28,1)</f>
        <v>240</v>
      </c>
      <c r="AJ28" s="69">
        <f>LARGE(AD28:AH28,2)</f>
        <v>0</v>
      </c>
      <c r="AK28" s="69">
        <f>LARGE(AD28:AH28,3)</f>
        <v>0</v>
      </c>
      <c r="AL28" s="69">
        <f>LARGE(AD28:AH28,4)</f>
        <v>0</v>
      </c>
      <c r="AM28" s="90">
        <f>SUM(AI28:AL28)</f>
        <v>240</v>
      </c>
      <c r="AN28" s="62">
        <f>K28</f>
        <v>0</v>
      </c>
      <c r="AO28" s="62">
        <f>M28</f>
        <v>0</v>
      </c>
      <c r="AP28" s="62">
        <f>O28</f>
        <v>90</v>
      </c>
      <c r="AQ28" s="62">
        <f>R28</f>
        <v>0</v>
      </c>
      <c r="AR28" s="62">
        <f>T28</f>
        <v>0</v>
      </c>
      <c r="AS28" s="63">
        <f>LARGE(AN28:AR28,1)</f>
        <v>90</v>
      </c>
      <c r="AT28" s="63">
        <f>LARGE(AN28:AR28,2)</f>
        <v>0</v>
      </c>
      <c r="AU28" s="63">
        <f>LARGE(AN28:AR28,3)</f>
        <v>0</v>
      </c>
      <c r="AV28" s="63">
        <f>LARGE(AN28:AR28,4)</f>
        <v>0</v>
      </c>
      <c r="AW28" s="91">
        <f>SUM(AS28:AV28)</f>
        <v>90</v>
      </c>
      <c r="AX28" s="74">
        <f>L28</f>
        <v>0</v>
      </c>
      <c r="AY28" s="74">
        <f>N28</f>
        <v>0</v>
      </c>
      <c r="AZ28" s="74">
        <f>P28</f>
        <v>56</v>
      </c>
      <c r="BA28" s="74">
        <f>S28</f>
        <v>0</v>
      </c>
      <c r="BB28" s="74">
        <f>U28</f>
        <v>0</v>
      </c>
      <c r="BC28" s="75">
        <f>LARGE(AX28:BB28,1)</f>
        <v>56</v>
      </c>
      <c r="BD28" s="75">
        <f>LARGE(AX28:BB28,2)</f>
        <v>0</v>
      </c>
      <c r="BE28" s="75">
        <f>LARGE(AX28:BB28,3)</f>
        <v>0</v>
      </c>
      <c r="BF28" s="75">
        <f>LARGE(AX28:BB28,4)</f>
        <v>0</v>
      </c>
      <c r="BG28" s="92">
        <f>SUM(BC28:BF28)</f>
        <v>56</v>
      </c>
      <c r="CC28" s="34">
        <f>Z28</f>
        <v>386</v>
      </c>
    </row>
    <row r="29" spans="1:81" ht="51">
      <c r="A29" s="15">
        <v>26</v>
      </c>
      <c r="B29" s="17" t="s">
        <v>12</v>
      </c>
      <c r="C29" s="83" t="s">
        <v>126</v>
      </c>
      <c r="D29" s="80">
        <v>147</v>
      </c>
      <c r="E29" s="81" t="s">
        <v>124</v>
      </c>
      <c r="F29" s="80" t="s">
        <v>125</v>
      </c>
      <c r="G29" s="10"/>
      <c r="H29" s="10"/>
      <c r="I29" s="10"/>
      <c r="J29" s="10"/>
      <c r="K29" s="6">
        <v>90</v>
      </c>
      <c r="L29" s="6">
        <v>72</v>
      </c>
      <c r="M29" s="6">
        <v>90</v>
      </c>
      <c r="N29" s="6">
        <v>78</v>
      </c>
      <c r="O29" s="6"/>
      <c r="P29" s="6"/>
      <c r="Q29" s="6"/>
      <c r="R29" s="50"/>
      <c r="S29" s="50"/>
      <c r="T29" s="6"/>
      <c r="U29" s="12"/>
      <c r="W29" s="35">
        <f>AM29</f>
        <v>0</v>
      </c>
      <c r="X29" s="36">
        <f>AW29</f>
        <v>180</v>
      </c>
      <c r="Y29" s="46">
        <f>BG29</f>
        <v>150</v>
      </c>
      <c r="Z29" s="89">
        <f>SUM(W29:Y29)</f>
        <v>330</v>
      </c>
      <c r="AD29" s="68">
        <f>G29</f>
        <v>0</v>
      </c>
      <c r="AE29" s="68">
        <f>H29</f>
        <v>0</v>
      </c>
      <c r="AF29" s="68">
        <f>I29</f>
        <v>0</v>
      </c>
      <c r="AG29" s="68">
        <f>J29</f>
        <v>0</v>
      </c>
      <c r="AH29" s="68">
        <f>Q29</f>
        <v>0</v>
      </c>
      <c r="AI29" s="69">
        <f>LARGE(AD29:AH29,1)</f>
        <v>0</v>
      </c>
      <c r="AJ29" s="69">
        <f>LARGE(AD29:AH29,2)</f>
        <v>0</v>
      </c>
      <c r="AK29" s="69">
        <f>LARGE(AD29:AH29,3)</f>
        <v>0</v>
      </c>
      <c r="AL29" s="69">
        <f>LARGE(AD29:AH29,4)</f>
        <v>0</v>
      </c>
      <c r="AM29" s="90">
        <f>SUM(AI29:AL29)</f>
        <v>0</v>
      </c>
      <c r="AN29" s="62">
        <f>K29</f>
        <v>90</v>
      </c>
      <c r="AO29" s="62">
        <f>M29</f>
        <v>90</v>
      </c>
      <c r="AP29" s="62">
        <f>O29</f>
        <v>0</v>
      </c>
      <c r="AQ29" s="62">
        <f>R29</f>
        <v>0</v>
      </c>
      <c r="AR29" s="62">
        <f>T29</f>
        <v>0</v>
      </c>
      <c r="AS29" s="63">
        <f>LARGE(AN29:AR29,1)</f>
        <v>90</v>
      </c>
      <c r="AT29" s="63">
        <f>LARGE(AN29:AR29,2)</f>
        <v>90</v>
      </c>
      <c r="AU29" s="63">
        <f>LARGE(AN29:AR29,3)</f>
        <v>0</v>
      </c>
      <c r="AV29" s="63">
        <f>LARGE(AN29:AR29,4)</f>
        <v>0</v>
      </c>
      <c r="AW29" s="91">
        <f>SUM(AS29:AV29)</f>
        <v>180</v>
      </c>
      <c r="AX29" s="74">
        <f>L29</f>
        <v>72</v>
      </c>
      <c r="AY29" s="74">
        <f>N29</f>
        <v>78</v>
      </c>
      <c r="AZ29" s="74">
        <f>P29</f>
        <v>0</v>
      </c>
      <c r="BA29" s="74">
        <f>S29</f>
        <v>0</v>
      </c>
      <c r="BB29" s="74">
        <f>U29</f>
        <v>0</v>
      </c>
      <c r="BC29" s="75">
        <f>LARGE(AX29:BB29,1)</f>
        <v>78</v>
      </c>
      <c r="BD29" s="75">
        <f>LARGE(AX29:BB29,2)</f>
        <v>72</v>
      </c>
      <c r="BE29" s="75">
        <f>LARGE(AX29:BB29,3)</f>
        <v>0</v>
      </c>
      <c r="BF29" s="75">
        <f>LARGE(AX29:BB29,4)</f>
        <v>0</v>
      </c>
      <c r="BG29" s="92">
        <f>SUM(BC29:BF29)</f>
        <v>150</v>
      </c>
      <c r="CC29" s="34">
        <f>Z29</f>
        <v>330</v>
      </c>
    </row>
    <row r="30" spans="1:81" ht="51">
      <c r="A30" s="15">
        <v>27</v>
      </c>
      <c r="B30" s="17" t="s">
        <v>12</v>
      </c>
      <c r="C30" s="83" t="s">
        <v>235</v>
      </c>
      <c r="D30" s="80">
        <v>162</v>
      </c>
      <c r="E30" s="81" t="s">
        <v>236</v>
      </c>
      <c r="F30" s="80" t="s">
        <v>237</v>
      </c>
      <c r="G30" s="10"/>
      <c r="H30" s="10"/>
      <c r="I30" s="10"/>
      <c r="J30" s="10"/>
      <c r="K30" s="6"/>
      <c r="L30" s="6"/>
      <c r="M30" s="6"/>
      <c r="N30" s="6"/>
      <c r="O30" s="6"/>
      <c r="P30" s="6"/>
      <c r="Q30" s="6"/>
      <c r="R30" s="50"/>
      <c r="S30" s="50"/>
      <c r="T30" s="6">
        <v>154</v>
      </c>
      <c r="U30" s="12">
        <v>108</v>
      </c>
      <c r="W30" s="35">
        <f>AM30</f>
        <v>0</v>
      </c>
      <c r="X30" s="36">
        <f>AW30</f>
        <v>154</v>
      </c>
      <c r="Y30" s="46">
        <f>BG30</f>
        <v>108</v>
      </c>
      <c r="Z30" s="89">
        <f>SUM(W30:Y30)</f>
        <v>262</v>
      </c>
      <c r="AD30" s="68">
        <f>G30</f>
        <v>0</v>
      </c>
      <c r="AE30" s="68">
        <f>H30</f>
        <v>0</v>
      </c>
      <c r="AF30" s="68">
        <f>I30</f>
        <v>0</v>
      </c>
      <c r="AG30" s="68">
        <f>J30</f>
        <v>0</v>
      </c>
      <c r="AH30" s="68">
        <f>Q30</f>
        <v>0</v>
      </c>
      <c r="AI30" s="69">
        <f>LARGE(AD30:AH30,1)</f>
        <v>0</v>
      </c>
      <c r="AJ30" s="69">
        <f>LARGE(AD30:AH30,2)</f>
        <v>0</v>
      </c>
      <c r="AK30" s="69">
        <f>LARGE(AD30:AH30,3)</f>
        <v>0</v>
      </c>
      <c r="AL30" s="69">
        <f>LARGE(AD30:AH30,4)</f>
        <v>0</v>
      </c>
      <c r="AM30" s="90">
        <f>SUM(AI30:AL30)</f>
        <v>0</v>
      </c>
      <c r="AN30" s="62">
        <f>K30</f>
        <v>0</v>
      </c>
      <c r="AO30" s="62">
        <f>M30</f>
        <v>0</v>
      </c>
      <c r="AP30" s="62">
        <f>O30</f>
        <v>0</v>
      </c>
      <c r="AQ30" s="62">
        <f>R30</f>
        <v>0</v>
      </c>
      <c r="AR30" s="62">
        <f>T30</f>
        <v>154</v>
      </c>
      <c r="AS30" s="63">
        <f>LARGE(AN30:AR30,1)</f>
        <v>154</v>
      </c>
      <c r="AT30" s="63">
        <f>LARGE(AN30:AR30,2)</f>
        <v>0</v>
      </c>
      <c r="AU30" s="63">
        <f>LARGE(AN30:AR30,3)</f>
        <v>0</v>
      </c>
      <c r="AV30" s="63">
        <f>LARGE(AN30:AR30,4)</f>
        <v>0</v>
      </c>
      <c r="AW30" s="91">
        <f>SUM(AS30:AV30)</f>
        <v>154</v>
      </c>
      <c r="AX30" s="74">
        <f>L30</f>
        <v>0</v>
      </c>
      <c r="AY30" s="74">
        <f>N30</f>
        <v>0</v>
      </c>
      <c r="AZ30" s="74">
        <f>P30</f>
        <v>0</v>
      </c>
      <c r="BA30" s="74">
        <f>S30</f>
        <v>0</v>
      </c>
      <c r="BB30" s="74">
        <f>U30</f>
        <v>108</v>
      </c>
      <c r="BC30" s="75">
        <f>LARGE(AX30:BB30,1)</f>
        <v>108</v>
      </c>
      <c r="BD30" s="75">
        <f>LARGE(AX30:BB30,2)</f>
        <v>0</v>
      </c>
      <c r="BE30" s="75">
        <f>LARGE(AX30:BB30,3)</f>
        <v>0</v>
      </c>
      <c r="BF30" s="75">
        <f>LARGE(AX30:BB30,4)</f>
        <v>0</v>
      </c>
      <c r="BG30" s="92">
        <f>SUM(BC30:BF30)</f>
        <v>108</v>
      </c>
      <c r="CC30" s="34">
        <f>Z30</f>
        <v>262</v>
      </c>
    </row>
    <row r="31" spans="1:81" ht="51">
      <c r="A31" s="15">
        <v>28</v>
      </c>
      <c r="B31" s="17" t="s">
        <v>47</v>
      </c>
      <c r="C31" s="83" t="s">
        <v>149</v>
      </c>
      <c r="D31" s="80">
        <v>129</v>
      </c>
      <c r="E31" s="81" t="s">
        <v>141</v>
      </c>
      <c r="F31" s="80" t="s">
        <v>142</v>
      </c>
      <c r="G31" s="10"/>
      <c r="H31" s="10"/>
      <c r="I31" s="10"/>
      <c r="J31" s="10"/>
      <c r="K31" s="6"/>
      <c r="L31" s="6"/>
      <c r="M31" s="6"/>
      <c r="N31" s="6"/>
      <c r="O31" s="6">
        <v>180</v>
      </c>
      <c r="P31" s="6">
        <v>72</v>
      </c>
      <c r="Q31" s="6"/>
      <c r="R31" s="50"/>
      <c r="S31" s="50"/>
      <c r="T31" s="6"/>
      <c r="U31" s="12"/>
      <c r="W31" s="35">
        <f>AM31</f>
        <v>0</v>
      </c>
      <c r="X31" s="36">
        <f>AW31</f>
        <v>180</v>
      </c>
      <c r="Y31" s="46">
        <f>BG31</f>
        <v>72</v>
      </c>
      <c r="Z31" s="89">
        <f>SUM(W31:Y31)</f>
        <v>252</v>
      </c>
      <c r="AD31" s="68">
        <f>G31</f>
        <v>0</v>
      </c>
      <c r="AE31" s="68">
        <f>H31</f>
        <v>0</v>
      </c>
      <c r="AF31" s="68">
        <f>I31</f>
        <v>0</v>
      </c>
      <c r="AG31" s="68">
        <f>J31</f>
        <v>0</v>
      </c>
      <c r="AH31" s="68">
        <f>Q31</f>
        <v>0</v>
      </c>
      <c r="AI31" s="69">
        <f>LARGE(AD31:AH31,1)</f>
        <v>0</v>
      </c>
      <c r="AJ31" s="69">
        <f>LARGE(AD31:AH31,2)</f>
        <v>0</v>
      </c>
      <c r="AK31" s="69">
        <f>LARGE(AD31:AH31,3)</f>
        <v>0</v>
      </c>
      <c r="AL31" s="69">
        <f>LARGE(AD31:AH31,4)</f>
        <v>0</v>
      </c>
      <c r="AM31" s="90">
        <f>SUM(AI31:AL31)</f>
        <v>0</v>
      </c>
      <c r="AN31" s="62">
        <f>K31</f>
        <v>0</v>
      </c>
      <c r="AO31" s="62">
        <f>M31</f>
        <v>0</v>
      </c>
      <c r="AP31" s="62">
        <f>O31</f>
        <v>180</v>
      </c>
      <c r="AQ31" s="62">
        <f>R31</f>
        <v>0</v>
      </c>
      <c r="AR31" s="62">
        <f>T31</f>
        <v>0</v>
      </c>
      <c r="AS31" s="63">
        <f>LARGE(AN31:AR31,1)</f>
        <v>180</v>
      </c>
      <c r="AT31" s="63">
        <f>LARGE(AN31:AR31,2)</f>
        <v>0</v>
      </c>
      <c r="AU31" s="63">
        <f>LARGE(AN31:AR31,3)</f>
        <v>0</v>
      </c>
      <c r="AV31" s="63">
        <f>LARGE(AN31:AR31,4)</f>
        <v>0</v>
      </c>
      <c r="AW31" s="91">
        <f>SUM(AS31:AV31)</f>
        <v>180</v>
      </c>
      <c r="AX31" s="74">
        <f>L31</f>
        <v>0</v>
      </c>
      <c r="AY31" s="74">
        <f>N31</f>
        <v>0</v>
      </c>
      <c r="AZ31" s="74">
        <f>P31</f>
        <v>72</v>
      </c>
      <c r="BA31" s="74">
        <f>S31</f>
        <v>0</v>
      </c>
      <c r="BB31" s="74">
        <f>U31</f>
        <v>0</v>
      </c>
      <c r="BC31" s="75">
        <f>LARGE(AX31:BB31,1)</f>
        <v>72</v>
      </c>
      <c r="BD31" s="75">
        <f>LARGE(AX31:BB31,2)</f>
        <v>0</v>
      </c>
      <c r="BE31" s="75">
        <f>LARGE(AX31:BB31,3)</f>
        <v>0</v>
      </c>
      <c r="BF31" s="75">
        <f>LARGE(AX31:BB31,4)</f>
        <v>0</v>
      </c>
      <c r="BG31" s="92">
        <f>SUM(BC31:BF31)</f>
        <v>72</v>
      </c>
      <c r="CC31" s="34">
        <f>Z31</f>
        <v>252</v>
      </c>
    </row>
    <row r="32" spans="1:81" ht="51">
      <c r="A32" s="15">
        <v>29</v>
      </c>
      <c r="B32" s="17" t="s">
        <v>12</v>
      </c>
      <c r="C32" s="83" t="s">
        <v>218</v>
      </c>
      <c r="D32" s="80">
        <v>123</v>
      </c>
      <c r="E32" s="81" t="s">
        <v>216</v>
      </c>
      <c r="F32" s="80" t="s">
        <v>217</v>
      </c>
      <c r="G32" s="10"/>
      <c r="H32" s="10"/>
      <c r="I32" s="10"/>
      <c r="J32" s="10"/>
      <c r="K32" s="6"/>
      <c r="L32" s="6"/>
      <c r="M32" s="6"/>
      <c r="N32" s="6"/>
      <c r="O32" s="6"/>
      <c r="P32" s="6"/>
      <c r="Q32" s="6"/>
      <c r="R32" s="50">
        <v>99</v>
      </c>
      <c r="S32" s="50">
        <v>84</v>
      </c>
      <c r="T32" s="6"/>
      <c r="U32" s="12"/>
      <c r="W32" s="35">
        <f>AM32</f>
        <v>0</v>
      </c>
      <c r="X32" s="36">
        <f>AW32</f>
        <v>99</v>
      </c>
      <c r="Y32" s="46">
        <f>BG32</f>
        <v>84</v>
      </c>
      <c r="Z32" s="89">
        <f>SUM(W32:Y32)</f>
        <v>183</v>
      </c>
      <c r="AD32" s="68">
        <f>G32</f>
        <v>0</v>
      </c>
      <c r="AE32" s="68">
        <f>H32</f>
        <v>0</v>
      </c>
      <c r="AF32" s="68">
        <f>I32</f>
        <v>0</v>
      </c>
      <c r="AG32" s="68">
        <f>J32</f>
        <v>0</v>
      </c>
      <c r="AH32" s="68">
        <f>Q32</f>
        <v>0</v>
      </c>
      <c r="AI32" s="69">
        <f>LARGE(AD32:AH32,1)</f>
        <v>0</v>
      </c>
      <c r="AJ32" s="69">
        <f>LARGE(AD32:AH32,2)</f>
        <v>0</v>
      </c>
      <c r="AK32" s="69">
        <f>LARGE(AD32:AH32,3)</f>
        <v>0</v>
      </c>
      <c r="AL32" s="69">
        <f>LARGE(AD32:AH32,4)</f>
        <v>0</v>
      </c>
      <c r="AM32" s="90">
        <f>SUM(AI32:AL32)</f>
        <v>0</v>
      </c>
      <c r="AN32" s="62">
        <f>K32</f>
        <v>0</v>
      </c>
      <c r="AO32" s="62">
        <f>M32</f>
        <v>0</v>
      </c>
      <c r="AP32" s="62">
        <f>O32</f>
        <v>0</v>
      </c>
      <c r="AQ32" s="62">
        <f>R32</f>
        <v>99</v>
      </c>
      <c r="AR32" s="62">
        <f>T32</f>
        <v>0</v>
      </c>
      <c r="AS32" s="63">
        <f>LARGE(AN32:AR32,1)</f>
        <v>99</v>
      </c>
      <c r="AT32" s="63">
        <f>LARGE(AN32:AR32,2)</f>
        <v>0</v>
      </c>
      <c r="AU32" s="63">
        <f>LARGE(AN32:AR32,3)</f>
        <v>0</v>
      </c>
      <c r="AV32" s="63">
        <f>LARGE(AN32:AR32,4)</f>
        <v>0</v>
      </c>
      <c r="AW32" s="91">
        <f>SUM(AS32:AV32)</f>
        <v>99</v>
      </c>
      <c r="AX32" s="74">
        <f>L32</f>
        <v>0</v>
      </c>
      <c r="AY32" s="74">
        <f>N32</f>
        <v>0</v>
      </c>
      <c r="AZ32" s="74">
        <f>P32</f>
        <v>0</v>
      </c>
      <c r="BA32" s="74">
        <f>S32</f>
        <v>84</v>
      </c>
      <c r="BB32" s="74">
        <f>U32</f>
        <v>0</v>
      </c>
      <c r="BC32" s="75">
        <f>LARGE(AX32:BB32,1)</f>
        <v>84</v>
      </c>
      <c r="BD32" s="75">
        <f>LARGE(AX32:BB32,2)</f>
        <v>0</v>
      </c>
      <c r="BE32" s="75">
        <f>LARGE(AX32:BB32,3)</f>
        <v>0</v>
      </c>
      <c r="BF32" s="75">
        <f>LARGE(AX32:BB32,4)</f>
        <v>0</v>
      </c>
      <c r="BG32" s="92">
        <f>SUM(BC32:BF32)</f>
        <v>84</v>
      </c>
      <c r="CC32" s="34">
        <f>Z32</f>
        <v>183</v>
      </c>
    </row>
    <row r="33" spans="1:81" ht="51">
      <c r="A33" s="15">
        <v>30</v>
      </c>
      <c r="B33" s="17" t="s">
        <v>12</v>
      </c>
      <c r="C33" s="83" t="s">
        <v>219</v>
      </c>
      <c r="D33" s="80">
        <v>109</v>
      </c>
      <c r="E33" s="81" t="s">
        <v>220</v>
      </c>
      <c r="F33" s="80" t="s">
        <v>221</v>
      </c>
      <c r="G33" s="10"/>
      <c r="H33" s="10"/>
      <c r="I33" s="10"/>
      <c r="J33" s="10"/>
      <c r="K33" s="6"/>
      <c r="L33" s="6"/>
      <c r="M33" s="6"/>
      <c r="N33" s="6"/>
      <c r="O33" s="6"/>
      <c r="P33" s="6"/>
      <c r="Q33" s="6"/>
      <c r="R33" s="50"/>
      <c r="S33" s="50">
        <v>132</v>
      </c>
      <c r="T33" s="6"/>
      <c r="U33" s="12"/>
      <c r="W33" s="35">
        <f>AM33</f>
        <v>0</v>
      </c>
      <c r="X33" s="36">
        <f>AW33</f>
        <v>0</v>
      </c>
      <c r="Y33" s="46">
        <f>BG33</f>
        <v>132</v>
      </c>
      <c r="Z33" s="89">
        <f>SUM(W33:Y33)</f>
        <v>132</v>
      </c>
      <c r="AD33" s="68">
        <f>G33</f>
        <v>0</v>
      </c>
      <c r="AE33" s="68">
        <f>H33</f>
        <v>0</v>
      </c>
      <c r="AF33" s="68">
        <f>I33</f>
        <v>0</v>
      </c>
      <c r="AG33" s="68">
        <f>J33</f>
        <v>0</v>
      </c>
      <c r="AH33" s="68">
        <f>Q33</f>
        <v>0</v>
      </c>
      <c r="AI33" s="69">
        <f>LARGE(AD33:AH33,1)</f>
        <v>0</v>
      </c>
      <c r="AJ33" s="69">
        <f>LARGE(AD33:AH33,2)</f>
        <v>0</v>
      </c>
      <c r="AK33" s="69">
        <f>LARGE(AD33:AH33,3)</f>
        <v>0</v>
      </c>
      <c r="AL33" s="69">
        <f>LARGE(AD33:AH33,4)</f>
        <v>0</v>
      </c>
      <c r="AM33" s="90">
        <f>SUM(AI33:AL33)</f>
        <v>0</v>
      </c>
      <c r="AN33" s="62">
        <f>K33</f>
        <v>0</v>
      </c>
      <c r="AO33" s="62">
        <f>M33</f>
        <v>0</v>
      </c>
      <c r="AP33" s="62">
        <f>O33</f>
        <v>0</v>
      </c>
      <c r="AQ33" s="62">
        <f>R33</f>
        <v>0</v>
      </c>
      <c r="AR33" s="62">
        <f>T33</f>
        <v>0</v>
      </c>
      <c r="AS33" s="63">
        <f>LARGE(AN33:AR33,1)</f>
        <v>0</v>
      </c>
      <c r="AT33" s="63">
        <f>LARGE(AN33:AR33,2)</f>
        <v>0</v>
      </c>
      <c r="AU33" s="63">
        <f>LARGE(AN33:AR33,3)</f>
        <v>0</v>
      </c>
      <c r="AV33" s="63">
        <f>LARGE(AN33:AR33,4)</f>
        <v>0</v>
      </c>
      <c r="AW33" s="91">
        <f>SUM(AS33:AV33)</f>
        <v>0</v>
      </c>
      <c r="AX33" s="74">
        <f>L33</f>
        <v>0</v>
      </c>
      <c r="AY33" s="74">
        <f>N33</f>
        <v>0</v>
      </c>
      <c r="AZ33" s="74">
        <f>P33</f>
        <v>0</v>
      </c>
      <c r="BA33" s="74">
        <f>S33</f>
        <v>132</v>
      </c>
      <c r="BB33" s="74">
        <f>U33</f>
        <v>0</v>
      </c>
      <c r="BC33" s="75">
        <f>LARGE(AX33:BB33,1)</f>
        <v>132</v>
      </c>
      <c r="BD33" s="75">
        <f>LARGE(AX33:BB33,2)</f>
        <v>0</v>
      </c>
      <c r="BE33" s="75">
        <f>LARGE(AX33:BB33,3)</f>
        <v>0</v>
      </c>
      <c r="BF33" s="75">
        <f>LARGE(AX33:BB33,4)</f>
        <v>0</v>
      </c>
      <c r="BG33" s="92">
        <f>SUM(BC33:BF33)</f>
        <v>132</v>
      </c>
      <c r="CC33" s="34">
        <f>Z33</f>
        <v>132</v>
      </c>
    </row>
    <row r="34" spans="1:81" ht="51">
      <c r="A34" s="15">
        <v>31</v>
      </c>
      <c r="B34" s="17" t="s">
        <v>12</v>
      </c>
      <c r="C34" s="83" t="s">
        <v>238</v>
      </c>
      <c r="D34" s="80">
        <v>162</v>
      </c>
      <c r="E34" s="81" t="s">
        <v>243</v>
      </c>
      <c r="F34" s="80" t="s">
        <v>244</v>
      </c>
      <c r="G34" s="10"/>
      <c r="H34" s="10"/>
      <c r="I34" s="10"/>
      <c r="J34" s="10"/>
      <c r="K34" s="6"/>
      <c r="L34" s="6"/>
      <c r="M34" s="6"/>
      <c r="N34" s="6"/>
      <c r="O34" s="6"/>
      <c r="P34" s="6"/>
      <c r="Q34" s="6"/>
      <c r="R34" s="50"/>
      <c r="S34" s="50"/>
      <c r="T34" s="6">
        <v>99</v>
      </c>
      <c r="U34" s="12"/>
      <c r="W34" s="35">
        <f>AM34</f>
        <v>0</v>
      </c>
      <c r="X34" s="36">
        <f>AW34</f>
        <v>99</v>
      </c>
      <c r="Y34" s="46">
        <f>BG34</f>
        <v>0</v>
      </c>
      <c r="Z34" s="89">
        <f>SUM(W34:Y34)</f>
        <v>99</v>
      </c>
      <c r="AD34" s="68">
        <f>G34</f>
        <v>0</v>
      </c>
      <c r="AE34" s="68">
        <f>H34</f>
        <v>0</v>
      </c>
      <c r="AF34" s="68">
        <f>I34</f>
        <v>0</v>
      </c>
      <c r="AG34" s="68">
        <f>J34</f>
        <v>0</v>
      </c>
      <c r="AH34" s="68">
        <f>Q34</f>
        <v>0</v>
      </c>
      <c r="AI34" s="69">
        <f>LARGE(AD34:AH34,1)</f>
        <v>0</v>
      </c>
      <c r="AJ34" s="69">
        <f>LARGE(AD34:AH34,2)</f>
        <v>0</v>
      </c>
      <c r="AK34" s="69">
        <f>LARGE(AD34:AH34,3)</f>
        <v>0</v>
      </c>
      <c r="AL34" s="69">
        <f>LARGE(AD34:AH34,4)</f>
        <v>0</v>
      </c>
      <c r="AM34" s="90">
        <f>SUM(AI34:AL34)</f>
        <v>0</v>
      </c>
      <c r="AN34" s="62">
        <f>K34</f>
        <v>0</v>
      </c>
      <c r="AO34" s="62">
        <f>M34</f>
        <v>0</v>
      </c>
      <c r="AP34" s="62">
        <f>O34</f>
        <v>0</v>
      </c>
      <c r="AQ34" s="62">
        <f>R34</f>
        <v>0</v>
      </c>
      <c r="AR34" s="62">
        <f>T34</f>
        <v>99</v>
      </c>
      <c r="AS34" s="63">
        <f>LARGE(AN34:AR34,1)</f>
        <v>99</v>
      </c>
      <c r="AT34" s="63">
        <f>LARGE(AN34:AR34,2)</f>
        <v>0</v>
      </c>
      <c r="AU34" s="63">
        <f>LARGE(AN34:AR34,3)</f>
        <v>0</v>
      </c>
      <c r="AV34" s="63">
        <f>LARGE(AN34:AR34,4)</f>
        <v>0</v>
      </c>
      <c r="AW34" s="91">
        <f>SUM(AS34:AV34)</f>
        <v>99</v>
      </c>
      <c r="AX34" s="74">
        <f>L34</f>
        <v>0</v>
      </c>
      <c r="AY34" s="74">
        <f>N34</f>
        <v>0</v>
      </c>
      <c r="AZ34" s="74">
        <f>P34</f>
        <v>0</v>
      </c>
      <c r="BA34" s="74">
        <f>S34</f>
        <v>0</v>
      </c>
      <c r="BB34" s="74">
        <f>U34</f>
        <v>0</v>
      </c>
      <c r="BC34" s="75">
        <f>LARGE(AX34:BB34,1)</f>
        <v>0</v>
      </c>
      <c r="BD34" s="75">
        <f>LARGE(AX34:BB34,2)</f>
        <v>0</v>
      </c>
      <c r="BE34" s="75">
        <f>LARGE(AX34:BB34,3)</f>
        <v>0</v>
      </c>
      <c r="BF34" s="75">
        <f>LARGE(AX34:BB34,4)</f>
        <v>0</v>
      </c>
      <c r="BG34" s="92">
        <f>SUM(BC34:BF34)</f>
        <v>0</v>
      </c>
      <c r="CC34" s="34">
        <f>Z34</f>
        <v>99</v>
      </c>
    </row>
    <row r="35" spans="1:81" ht="51.75" thickBot="1">
      <c r="A35" s="21">
        <v>32</v>
      </c>
      <c r="B35" s="78" t="s">
        <v>12</v>
      </c>
      <c r="C35" s="106" t="s">
        <v>151</v>
      </c>
      <c r="D35" s="107">
        <v>113</v>
      </c>
      <c r="E35" s="108" t="s">
        <v>150</v>
      </c>
      <c r="F35" s="107" t="s">
        <v>152</v>
      </c>
      <c r="G35" s="109"/>
      <c r="H35" s="109"/>
      <c r="I35" s="109"/>
      <c r="J35" s="109"/>
      <c r="K35" s="110"/>
      <c r="L35" s="110"/>
      <c r="M35" s="110"/>
      <c r="N35" s="110"/>
      <c r="O35" s="110"/>
      <c r="P35" s="110">
        <v>84</v>
      </c>
      <c r="Q35" s="110"/>
      <c r="R35" s="111"/>
      <c r="S35" s="111"/>
      <c r="T35" s="110"/>
      <c r="U35" s="112"/>
      <c r="W35" s="35">
        <f>AM35</f>
        <v>0</v>
      </c>
      <c r="X35" s="36">
        <f>AW35</f>
        <v>0</v>
      </c>
      <c r="Y35" s="46">
        <f>BG35</f>
        <v>84</v>
      </c>
      <c r="Z35" s="89">
        <f>SUM(W35:Y35)</f>
        <v>84</v>
      </c>
      <c r="AD35" s="68">
        <f>G35</f>
        <v>0</v>
      </c>
      <c r="AE35" s="68">
        <f>H35</f>
        <v>0</v>
      </c>
      <c r="AF35" s="68">
        <f>I35</f>
        <v>0</v>
      </c>
      <c r="AG35" s="68">
        <f>J35</f>
        <v>0</v>
      </c>
      <c r="AH35" s="68">
        <f>Q35</f>
        <v>0</v>
      </c>
      <c r="AI35" s="69">
        <f>LARGE(AD35:AH35,1)</f>
        <v>0</v>
      </c>
      <c r="AJ35" s="69">
        <f>LARGE(AD35:AH35,2)</f>
        <v>0</v>
      </c>
      <c r="AK35" s="69">
        <f>LARGE(AD35:AH35,3)</f>
        <v>0</v>
      </c>
      <c r="AL35" s="69">
        <f>LARGE(AD35:AH35,4)</f>
        <v>0</v>
      </c>
      <c r="AM35" s="90">
        <f>SUM(AI35:AL35)</f>
        <v>0</v>
      </c>
      <c r="AN35" s="62">
        <f>K35</f>
        <v>0</v>
      </c>
      <c r="AO35" s="62">
        <f>M35</f>
        <v>0</v>
      </c>
      <c r="AP35" s="62">
        <f>O35</f>
        <v>0</v>
      </c>
      <c r="AQ35" s="62">
        <f>R35</f>
        <v>0</v>
      </c>
      <c r="AR35" s="62">
        <f>T35</f>
        <v>0</v>
      </c>
      <c r="AS35" s="63">
        <f>LARGE(AN35:AR35,1)</f>
        <v>0</v>
      </c>
      <c r="AT35" s="63">
        <f>LARGE(AN35:AR35,2)</f>
        <v>0</v>
      </c>
      <c r="AU35" s="63">
        <f>LARGE(AN35:AR35,3)</f>
        <v>0</v>
      </c>
      <c r="AV35" s="63">
        <f>LARGE(AN35:AR35,4)</f>
        <v>0</v>
      </c>
      <c r="AW35" s="91">
        <f>SUM(AS35:AV35)</f>
        <v>0</v>
      </c>
      <c r="AX35" s="74">
        <f>L35</f>
        <v>0</v>
      </c>
      <c r="AY35" s="74">
        <f>N35</f>
        <v>0</v>
      </c>
      <c r="AZ35" s="74">
        <f>P35</f>
        <v>84</v>
      </c>
      <c r="BA35" s="74">
        <f>S35</f>
        <v>0</v>
      </c>
      <c r="BB35" s="74">
        <f>U35</f>
        <v>0</v>
      </c>
      <c r="BC35" s="75">
        <f>LARGE(AX35:BB35,1)</f>
        <v>84</v>
      </c>
      <c r="BD35" s="75">
        <f>LARGE(AX35:BB35,2)</f>
        <v>0</v>
      </c>
      <c r="BE35" s="75">
        <f>LARGE(AX35:BB35,3)</f>
        <v>0</v>
      </c>
      <c r="BF35" s="75">
        <f>LARGE(AX35:BB35,4)</f>
        <v>0</v>
      </c>
      <c r="BG35" s="92">
        <f>SUM(BC35:BF35)</f>
        <v>84</v>
      </c>
      <c r="CC35" s="34">
        <f>Z35</f>
        <v>84</v>
      </c>
    </row>
  </sheetData>
  <sheetProtection/>
  <mergeCells count="8">
    <mergeCell ref="AX1:BG1"/>
    <mergeCell ref="AN1:AW1"/>
    <mergeCell ref="B1:B3"/>
    <mergeCell ref="C1:C3"/>
    <mergeCell ref="D1:D3"/>
    <mergeCell ref="E1:E3"/>
    <mergeCell ref="F1:F3"/>
    <mergeCell ref="AD1:AM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8" scale="47" r:id="rId2"/>
  <headerFooter>
    <oddHeader>&amp;C&amp;"-,Tučné"&amp;28ČESKÝ POHÁR 2015 - R4 MUŽI</oddHeader>
  </headerFooter>
  <colBreaks count="1" manualBreakCount="1">
    <brk id="27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CM16"/>
  <sheetViews>
    <sheetView zoomScaleSheetLayoutView="49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" bestFit="1" customWidth="1"/>
    <col min="2" max="2" width="5.28125" style="16" bestFit="1" customWidth="1"/>
    <col min="3" max="3" width="20.140625" style="82" bestFit="1" customWidth="1"/>
    <col min="4" max="4" width="5.57421875" style="38" bestFit="1" customWidth="1"/>
    <col min="5" max="5" width="26.8515625" style="39" bestFit="1" customWidth="1"/>
    <col min="6" max="6" width="4.421875" style="40" bestFit="1" customWidth="1"/>
    <col min="7" max="7" width="8.421875" style="7" bestFit="1" customWidth="1"/>
    <col min="8" max="9" width="8.7109375" style="7" bestFit="1" customWidth="1"/>
    <col min="10" max="10" width="8.421875" style="7" bestFit="1" customWidth="1"/>
    <col min="11" max="17" width="8.421875" style="8" bestFit="1" customWidth="1"/>
    <col min="18" max="21" width="8.421875" style="7" bestFit="1" customWidth="1"/>
    <col min="22" max="22" width="42.140625" style="32" customWidth="1"/>
    <col min="23" max="23" width="6.57421875" style="9" bestFit="1" customWidth="1"/>
    <col min="24" max="24" width="8.7109375" style="9" bestFit="1" customWidth="1"/>
    <col min="25" max="25" width="7.57421875" style="9" bestFit="1" customWidth="1"/>
    <col min="26" max="26" width="5.421875" style="26" bestFit="1" customWidth="1"/>
    <col min="27" max="27" width="42.140625" style="26" customWidth="1"/>
    <col min="28" max="29" width="42.140625" style="33" customWidth="1"/>
    <col min="30" max="30" width="3.8515625" style="9" bestFit="1" customWidth="1"/>
    <col min="31" max="32" width="4.57421875" style="9" bestFit="1" customWidth="1"/>
    <col min="33" max="33" width="6.140625" style="9" bestFit="1" customWidth="1"/>
    <col min="34" max="34" width="5.421875" style="9" bestFit="1" customWidth="1"/>
    <col min="35" max="38" width="3.57421875" style="9" bestFit="1" customWidth="1"/>
    <col min="39" max="39" width="5.421875" style="41" bestFit="1" customWidth="1"/>
    <col min="40" max="41" width="4.00390625" style="9" bestFit="1" customWidth="1"/>
    <col min="42" max="42" width="3.8515625" style="9" bestFit="1" customWidth="1"/>
    <col min="43" max="43" width="5.00390625" style="9" bestFit="1" customWidth="1"/>
    <col min="44" max="44" width="4.00390625" style="9" bestFit="1" customWidth="1"/>
    <col min="45" max="48" width="3.57421875" style="9" bestFit="1" customWidth="1"/>
    <col min="49" max="49" width="5.421875" style="41" bestFit="1" customWidth="1"/>
    <col min="50" max="51" width="4.00390625" style="9" bestFit="1" customWidth="1"/>
    <col min="52" max="52" width="3.8515625" style="9" bestFit="1" customWidth="1"/>
    <col min="53" max="53" width="5.00390625" style="9" bestFit="1" customWidth="1"/>
    <col min="54" max="54" width="4.00390625" style="9" bestFit="1" customWidth="1"/>
    <col min="55" max="58" width="3.57421875" style="9" bestFit="1" customWidth="1"/>
    <col min="59" max="59" width="4.421875" style="41" bestFit="1" customWidth="1"/>
    <col min="60" max="80" width="42.140625" style="33" customWidth="1"/>
    <col min="81" max="81" width="4.8515625" style="33" bestFit="1" customWidth="1"/>
    <col min="82" max="91" width="42.140625" style="33" customWidth="1"/>
    <col min="92" max="101" width="42.140625" style="25" customWidth="1"/>
    <col min="102" max="151" width="9.28125" style="25" customWidth="1"/>
    <col min="152" max="16384" width="9.140625" style="25" customWidth="1"/>
  </cols>
  <sheetData>
    <row r="1" spans="1:91" s="1" customFormat="1" ht="12.75">
      <c r="A1" s="3" t="s">
        <v>0</v>
      </c>
      <c r="B1" s="147" t="s">
        <v>20</v>
      </c>
      <c r="C1" s="147" t="s">
        <v>19</v>
      </c>
      <c r="D1" s="152" t="s">
        <v>18</v>
      </c>
      <c r="E1" s="147" t="s">
        <v>1</v>
      </c>
      <c r="F1" s="155" t="s">
        <v>13</v>
      </c>
      <c r="G1" s="5" t="s">
        <v>25</v>
      </c>
      <c r="H1" s="5" t="s">
        <v>30</v>
      </c>
      <c r="I1" s="5" t="s">
        <v>30</v>
      </c>
      <c r="J1" s="5" t="s">
        <v>41</v>
      </c>
      <c r="K1" s="5" t="s">
        <v>3</v>
      </c>
      <c r="L1" s="5" t="s">
        <v>3</v>
      </c>
      <c r="M1" s="5" t="s">
        <v>3</v>
      </c>
      <c r="N1" s="5" t="s">
        <v>3</v>
      </c>
      <c r="O1" s="5" t="s">
        <v>2</v>
      </c>
      <c r="P1" s="5" t="s">
        <v>2</v>
      </c>
      <c r="Q1" s="5" t="s">
        <v>23</v>
      </c>
      <c r="R1" s="56" t="s">
        <v>35</v>
      </c>
      <c r="S1" s="56" t="s">
        <v>35</v>
      </c>
      <c r="T1" s="5" t="s">
        <v>21</v>
      </c>
      <c r="U1" s="45" t="s">
        <v>21</v>
      </c>
      <c r="V1" s="16"/>
      <c r="W1" s="27" t="s">
        <v>7</v>
      </c>
      <c r="X1" s="28" t="s">
        <v>8</v>
      </c>
      <c r="Y1" s="29" t="s">
        <v>9</v>
      </c>
      <c r="Z1" s="42"/>
      <c r="AA1" s="11"/>
      <c r="AB1" s="16"/>
      <c r="AC1" s="16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44" t="s">
        <v>8</v>
      </c>
      <c r="AO1" s="145"/>
      <c r="AP1" s="145"/>
      <c r="AQ1" s="145"/>
      <c r="AR1" s="145"/>
      <c r="AS1" s="145"/>
      <c r="AT1" s="145"/>
      <c r="AU1" s="145"/>
      <c r="AV1" s="145"/>
      <c r="AW1" s="146"/>
      <c r="AX1" s="141" t="s">
        <v>9</v>
      </c>
      <c r="AY1" s="142"/>
      <c r="AZ1" s="142"/>
      <c r="BA1" s="142"/>
      <c r="BB1" s="142"/>
      <c r="BC1" s="142"/>
      <c r="BD1" s="142"/>
      <c r="BE1" s="142"/>
      <c r="BF1" s="142"/>
      <c r="BG1" s="143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</row>
    <row r="2" spans="1:91" s="1" customFormat="1" ht="12.75">
      <c r="A2" s="4"/>
      <c r="B2" s="148"/>
      <c r="C2" s="150"/>
      <c r="D2" s="153"/>
      <c r="E2" s="150"/>
      <c r="F2" s="156"/>
      <c r="G2" s="13" t="s">
        <v>4</v>
      </c>
      <c r="H2" s="13" t="s">
        <v>4</v>
      </c>
      <c r="I2" s="13" t="s">
        <v>4</v>
      </c>
      <c r="J2" s="13" t="s">
        <v>4</v>
      </c>
      <c r="K2" s="2" t="s">
        <v>5</v>
      </c>
      <c r="L2" s="2" t="s">
        <v>6</v>
      </c>
      <c r="M2" s="44" t="s">
        <v>5</v>
      </c>
      <c r="N2" s="44" t="s">
        <v>6</v>
      </c>
      <c r="O2" s="2" t="s">
        <v>5</v>
      </c>
      <c r="P2" s="2" t="s">
        <v>6</v>
      </c>
      <c r="Q2" s="44" t="s">
        <v>4</v>
      </c>
      <c r="R2" s="57" t="s">
        <v>5</v>
      </c>
      <c r="S2" s="57" t="s">
        <v>6</v>
      </c>
      <c r="T2" s="2" t="s">
        <v>5</v>
      </c>
      <c r="U2" s="48" t="s">
        <v>6</v>
      </c>
      <c r="V2" s="16"/>
      <c r="W2" s="14" t="s">
        <v>10</v>
      </c>
      <c r="X2" s="13" t="s">
        <v>10</v>
      </c>
      <c r="Y2" s="18" t="s">
        <v>10</v>
      </c>
      <c r="Z2" s="43" t="s">
        <v>10</v>
      </c>
      <c r="AA2" s="11"/>
      <c r="AB2" s="16"/>
      <c r="AC2" s="16"/>
      <c r="AD2" s="65" t="s">
        <v>28</v>
      </c>
      <c r="AE2" s="65" t="s">
        <v>37</v>
      </c>
      <c r="AF2" s="65" t="s">
        <v>37</v>
      </c>
      <c r="AG2" s="65" t="s">
        <v>41</v>
      </c>
      <c r="AH2" s="65" t="s">
        <v>23</v>
      </c>
      <c r="AI2" s="65" t="s">
        <v>14</v>
      </c>
      <c r="AJ2" s="65" t="s">
        <v>15</v>
      </c>
      <c r="AK2" s="65" t="s">
        <v>26</v>
      </c>
      <c r="AL2" s="65" t="s">
        <v>39</v>
      </c>
      <c r="AM2" s="65" t="s">
        <v>10</v>
      </c>
      <c r="AN2" s="59" t="s">
        <v>17</v>
      </c>
      <c r="AO2" s="59" t="s">
        <v>17</v>
      </c>
      <c r="AP2" s="59" t="s">
        <v>16</v>
      </c>
      <c r="AQ2" s="59" t="s">
        <v>38</v>
      </c>
      <c r="AR2" s="59" t="s">
        <v>22</v>
      </c>
      <c r="AS2" s="59" t="s">
        <v>14</v>
      </c>
      <c r="AT2" s="59" t="s">
        <v>15</v>
      </c>
      <c r="AU2" s="59" t="s">
        <v>26</v>
      </c>
      <c r="AV2" s="59" t="s">
        <v>39</v>
      </c>
      <c r="AW2" s="59" t="s">
        <v>10</v>
      </c>
      <c r="AX2" s="71" t="s">
        <v>17</v>
      </c>
      <c r="AY2" s="71" t="s">
        <v>17</v>
      </c>
      <c r="AZ2" s="71" t="s">
        <v>16</v>
      </c>
      <c r="BA2" s="71" t="s">
        <v>38</v>
      </c>
      <c r="BB2" s="71" t="s">
        <v>22</v>
      </c>
      <c r="BC2" s="71" t="s">
        <v>14</v>
      </c>
      <c r="BD2" s="71" t="s">
        <v>15</v>
      </c>
      <c r="BE2" s="71" t="s">
        <v>26</v>
      </c>
      <c r="BF2" s="71" t="s">
        <v>39</v>
      </c>
      <c r="BG2" s="71" t="s">
        <v>10</v>
      </c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</row>
    <row r="3" spans="1:91" s="24" customFormat="1" ht="13.5" thickBot="1">
      <c r="A3" s="51"/>
      <c r="B3" s="149"/>
      <c r="C3" s="151"/>
      <c r="D3" s="154"/>
      <c r="E3" s="151"/>
      <c r="F3" s="157"/>
      <c r="G3" s="52">
        <v>43197</v>
      </c>
      <c r="H3" s="52">
        <v>43204</v>
      </c>
      <c r="I3" s="52">
        <v>43205</v>
      </c>
      <c r="J3" s="52">
        <v>43225</v>
      </c>
      <c r="K3" s="52">
        <v>43267</v>
      </c>
      <c r="L3" s="52">
        <v>43268</v>
      </c>
      <c r="M3" s="52">
        <v>43267</v>
      </c>
      <c r="N3" s="52">
        <v>43268</v>
      </c>
      <c r="O3" s="52">
        <v>43274</v>
      </c>
      <c r="P3" s="52">
        <v>43275</v>
      </c>
      <c r="Q3" s="52">
        <v>43337</v>
      </c>
      <c r="R3" s="58">
        <v>43344</v>
      </c>
      <c r="S3" s="58">
        <v>43345</v>
      </c>
      <c r="T3" s="52">
        <v>43351</v>
      </c>
      <c r="U3" s="53">
        <v>43351</v>
      </c>
      <c r="V3" s="30"/>
      <c r="W3" s="54"/>
      <c r="X3" s="31"/>
      <c r="Y3" s="55"/>
      <c r="Z3" s="43"/>
      <c r="AA3" s="26"/>
      <c r="AB3" s="30"/>
      <c r="AC3" s="30"/>
      <c r="AD3" s="66"/>
      <c r="AE3" s="66"/>
      <c r="AF3" s="66"/>
      <c r="AG3" s="66"/>
      <c r="AH3" s="66"/>
      <c r="AI3" s="66"/>
      <c r="AJ3" s="66"/>
      <c r="AK3" s="66"/>
      <c r="AL3" s="66"/>
      <c r="AM3" s="67"/>
      <c r="AN3" s="60"/>
      <c r="AO3" s="60"/>
      <c r="AP3" s="60"/>
      <c r="AQ3" s="60"/>
      <c r="AR3" s="60"/>
      <c r="AS3" s="60"/>
      <c r="AT3" s="60"/>
      <c r="AU3" s="60"/>
      <c r="AV3" s="60"/>
      <c r="AW3" s="61"/>
      <c r="AX3" s="72"/>
      <c r="AY3" s="72"/>
      <c r="AZ3" s="72"/>
      <c r="BA3" s="72"/>
      <c r="BB3" s="72"/>
      <c r="BC3" s="72"/>
      <c r="BD3" s="72"/>
      <c r="BE3" s="72"/>
      <c r="BF3" s="72"/>
      <c r="BG3" s="73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</row>
    <row r="4" spans="1:81" ht="63.75">
      <c r="A4" s="19">
        <v>1</v>
      </c>
      <c r="B4" s="86" t="s">
        <v>11</v>
      </c>
      <c r="C4" s="103" t="s">
        <v>128</v>
      </c>
      <c r="D4" s="104">
        <v>109</v>
      </c>
      <c r="E4" s="105" t="s">
        <v>129</v>
      </c>
      <c r="F4" s="104" t="s">
        <v>194</v>
      </c>
      <c r="G4" s="23"/>
      <c r="H4" s="23">
        <v>400</v>
      </c>
      <c r="I4" s="23">
        <v>400</v>
      </c>
      <c r="J4" s="23"/>
      <c r="K4" s="20">
        <v>300</v>
      </c>
      <c r="L4" s="20">
        <v>176</v>
      </c>
      <c r="M4" s="20">
        <v>300</v>
      </c>
      <c r="N4" s="20">
        <v>176</v>
      </c>
      <c r="O4" s="20">
        <v>300</v>
      </c>
      <c r="P4" s="20">
        <v>200</v>
      </c>
      <c r="Q4" s="20">
        <v>400</v>
      </c>
      <c r="R4" s="49">
        <v>264</v>
      </c>
      <c r="S4" s="49">
        <v>200</v>
      </c>
      <c r="T4" s="20">
        <v>300</v>
      </c>
      <c r="U4" s="22">
        <v>200</v>
      </c>
      <c r="W4" s="125">
        <f>AM4</f>
        <v>1200</v>
      </c>
      <c r="X4" s="126">
        <f>AW4</f>
        <v>1200</v>
      </c>
      <c r="Y4" s="127">
        <f>BG4</f>
        <v>776</v>
      </c>
      <c r="Z4" s="128">
        <f>SUM(W4:Y4)</f>
        <v>3176</v>
      </c>
      <c r="AD4" s="68">
        <f>G4</f>
        <v>0</v>
      </c>
      <c r="AE4" s="68">
        <f>H4</f>
        <v>400</v>
      </c>
      <c r="AF4" s="68">
        <f>I4</f>
        <v>400</v>
      </c>
      <c r="AG4" s="68">
        <f>J4</f>
        <v>0</v>
      </c>
      <c r="AH4" s="68">
        <f>Q4</f>
        <v>400</v>
      </c>
      <c r="AI4" s="69">
        <f>LARGE(AD4:AH4,1)</f>
        <v>400</v>
      </c>
      <c r="AJ4" s="69">
        <f>LARGE(AD4:AH4,2)</f>
        <v>400</v>
      </c>
      <c r="AK4" s="69">
        <f>LARGE(AD4:AH4,3)</f>
        <v>400</v>
      </c>
      <c r="AL4" s="69">
        <f>LARGE(AD4:AH4,4)</f>
        <v>0</v>
      </c>
      <c r="AM4" s="70">
        <f>SUM(AI4:AL4)</f>
        <v>1200</v>
      </c>
      <c r="AN4" s="62">
        <f>K4</f>
        <v>300</v>
      </c>
      <c r="AO4" s="62">
        <f>M4</f>
        <v>300</v>
      </c>
      <c r="AP4" s="62">
        <f>O4</f>
        <v>300</v>
      </c>
      <c r="AQ4" s="62">
        <f>R4</f>
        <v>264</v>
      </c>
      <c r="AR4" s="62">
        <f>T4</f>
        <v>300</v>
      </c>
      <c r="AS4" s="63">
        <f>LARGE(AN4:AR4,1)</f>
        <v>300</v>
      </c>
      <c r="AT4" s="63">
        <f>LARGE(AN4:AR4,2)</f>
        <v>300</v>
      </c>
      <c r="AU4" s="63">
        <f>LARGE(AN4:AR4,3)</f>
        <v>300</v>
      </c>
      <c r="AV4" s="63">
        <f>LARGE(AN4:AR4,4)</f>
        <v>300</v>
      </c>
      <c r="AW4" s="64">
        <f>SUM(AS4:AV4)</f>
        <v>1200</v>
      </c>
      <c r="AX4" s="74">
        <f>L4</f>
        <v>176</v>
      </c>
      <c r="AY4" s="74">
        <f>N4</f>
        <v>176</v>
      </c>
      <c r="AZ4" s="74">
        <f>P4</f>
        <v>200</v>
      </c>
      <c r="BA4" s="74">
        <f>S4</f>
        <v>200</v>
      </c>
      <c r="BB4" s="74">
        <f>U4</f>
        <v>200</v>
      </c>
      <c r="BC4" s="75">
        <f>LARGE(AX4:BB4,1)</f>
        <v>200</v>
      </c>
      <c r="BD4" s="75">
        <f>LARGE(AX4:BB4,2)</f>
        <v>200</v>
      </c>
      <c r="BE4" s="75">
        <f>LARGE(AX4:BB4,3)</f>
        <v>200</v>
      </c>
      <c r="BF4" s="75">
        <f>LARGE(AX4:BB4,4)</f>
        <v>176</v>
      </c>
      <c r="BG4" s="76">
        <f>SUM(BC4:BF4)</f>
        <v>776</v>
      </c>
      <c r="CC4" s="34">
        <f>Z4</f>
        <v>3176</v>
      </c>
    </row>
    <row r="5" spans="1:81" ht="63.75">
      <c r="A5" s="15">
        <v>2</v>
      </c>
      <c r="B5" s="77" t="s">
        <v>11</v>
      </c>
      <c r="C5" s="83" t="s">
        <v>226</v>
      </c>
      <c r="D5" s="80">
        <v>147</v>
      </c>
      <c r="E5" s="81" t="s">
        <v>195</v>
      </c>
      <c r="F5" s="80" t="s">
        <v>163</v>
      </c>
      <c r="G5" s="10">
        <v>400</v>
      </c>
      <c r="H5" s="10">
        <v>352</v>
      </c>
      <c r="I5" s="10">
        <v>316</v>
      </c>
      <c r="J5" s="10">
        <v>400</v>
      </c>
      <c r="K5" s="6">
        <v>216</v>
      </c>
      <c r="L5" s="6">
        <v>144</v>
      </c>
      <c r="M5" s="6">
        <v>216</v>
      </c>
      <c r="N5" s="6">
        <v>144</v>
      </c>
      <c r="O5" s="6">
        <v>237</v>
      </c>
      <c r="P5" s="6">
        <v>138</v>
      </c>
      <c r="Q5" s="6">
        <v>352</v>
      </c>
      <c r="R5" s="50">
        <v>216</v>
      </c>
      <c r="S5" s="50">
        <v>144</v>
      </c>
      <c r="T5" s="6">
        <v>237</v>
      </c>
      <c r="U5" s="12">
        <v>176</v>
      </c>
      <c r="W5" s="35">
        <f>AM5</f>
        <v>1504</v>
      </c>
      <c r="X5" s="36">
        <f>AW5</f>
        <v>906</v>
      </c>
      <c r="Y5" s="46">
        <f>BG5</f>
        <v>608</v>
      </c>
      <c r="Z5" s="47">
        <f>SUM(W5:Y5)</f>
        <v>3018</v>
      </c>
      <c r="AD5" s="68">
        <f>G5</f>
        <v>400</v>
      </c>
      <c r="AE5" s="68">
        <f>H5</f>
        <v>352</v>
      </c>
      <c r="AF5" s="68">
        <f>I5</f>
        <v>316</v>
      </c>
      <c r="AG5" s="68">
        <f>J5</f>
        <v>400</v>
      </c>
      <c r="AH5" s="68">
        <f>Q5</f>
        <v>352</v>
      </c>
      <c r="AI5" s="69">
        <f>LARGE(AD5:AH5,1)</f>
        <v>400</v>
      </c>
      <c r="AJ5" s="69">
        <f>LARGE(AD5:AH5,2)</f>
        <v>400</v>
      </c>
      <c r="AK5" s="69">
        <f>LARGE(AD5:AH5,3)</f>
        <v>352</v>
      </c>
      <c r="AL5" s="69">
        <f>LARGE(AD5:AH5,4)</f>
        <v>352</v>
      </c>
      <c r="AM5" s="70">
        <f>SUM(AI5:AL5)</f>
        <v>1504</v>
      </c>
      <c r="AN5" s="62">
        <f>K5</f>
        <v>216</v>
      </c>
      <c r="AO5" s="62">
        <f>M5</f>
        <v>216</v>
      </c>
      <c r="AP5" s="62">
        <f>O5</f>
        <v>237</v>
      </c>
      <c r="AQ5" s="62">
        <f>R5</f>
        <v>216</v>
      </c>
      <c r="AR5" s="62">
        <f>T5</f>
        <v>237</v>
      </c>
      <c r="AS5" s="63">
        <f>LARGE(AN5:AR5,1)</f>
        <v>237</v>
      </c>
      <c r="AT5" s="63">
        <f>LARGE(AN5:AR5,2)</f>
        <v>237</v>
      </c>
      <c r="AU5" s="63">
        <f>LARGE(AN5:AR5,3)</f>
        <v>216</v>
      </c>
      <c r="AV5" s="63">
        <f>LARGE(AN5:AR5,4)</f>
        <v>216</v>
      </c>
      <c r="AW5" s="64">
        <f>SUM(AS5:AV5)</f>
        <v>906</v>
      </c>
      <c r="AX5" s="74">
        <f>L5</f>
        <v>144</v>
      </c>
      <c r="AY5" s="74">
        <f>N5</f>
        <v>144</v>
      </c>
      <c r="AZ5" s="74">
        <f>P5</f>
        <v>138</v>
      </c>
      <c r="BA5" s="74">
        <f>S5</f>
        <v>144</v>
      </c>
      <c r="BB5" s="74">
        <f>U5</f>
        <v>176</v>
      </c>
      <c r="BC5" s="75">
        <f>LARGE(AX5:BB5,1)</f>
        <v>176</v>
      </c>
      <c r="BD5" s="75">
        <f>LARGE(AX5:BB5,2)</f>
        <v>144</v>
      </c>
      <c r="BE5" s="75">
        <f>LARGE(AX5:BB5,3)</f>
        <v>144</v>
      </c>
      <c r="BF5" s="75">
        <f>LARGE(AX5:BB5,4)</f>
        <v>144</v>
      </c>
      <c r="BG5" s="76">
        <f>SUM(BC5:BF5)</f>
        <v>608</v>
      </c>
      <c r="CC5" s="34">
        <f>Z5</f>
        <v>3018</v>
      </c>
    </row>
    <row r="6" spans="1:81" ht="76.5">
      <c r="A6" s="15">
        <v>3</v>
      </c>
      <c r="B6" s="85" t="s">
        <v>47</v>
      </c>
      <c r="C6" s="83" t="s">
        <v>36</v>
      </c>
      <c r="D6" s="80">
        <v>50</v>
      </c>
      <c r="E6" s="81" t="s">
        <v>155</v>
      </c>
      <c r="F6" s="80" t="s">
        <v>156</v>
      </c>
      <c r="G6" s="10">
        <v>316</v>
      </c>
      <c r="H6" s="10">
        <v>276</v>
      </c>
      <c r="I6" s="10">
        <v>276</v>
      </c>
      <c r="J6" s="10">
        <v>352</v>
      </c>
      <c r="K6" s="6">
        <v>237</v>
      </c>
      <c r="L6" s="6">
        <v>200</v>
      </c>
      <c r="M6" s="6">
        <v>237</v>
      </c>
      <c r="N6" s="6">
        <v>158</v>
      </c>
      <c r="O6" s="6">
        <v>264</v>
      </c>
      <c r="P6" s="6">
        <v>158</v>
      </c>
      <c r="Q6" s="6">
        <v>264</v>
      </c>
      <c r="R6" s="50"/>
      <c r="S6" s="50"/>
      <c r="T6" s="6">
        <v>264</v>
      </c>
      <c r="U6" s="12">
        <v>138</v>
      </c>
      <c r="W6" s="35">
        <f>AM6</f>
        <v>1220</v>
      </c>
      <c r="X6" s="36">
        <f>AW6</f>
        <v>1002</v>
      </c>
      <c r="Y6" s="46">
        <f>BG6</f>
        <v>654</v>
      </c>
      <c r="Z6" s="47">
        <f>SUM(W6:Y6)</f>
        <v>2876</v>
      </c>
      <c r="AD6" s="68">
        <f>G6</f>
        <v>316</v>
      </c>
      <c r="AE6" s="68">
        <f>H6</f>
        <v>276</v>
      </c>
      <c r="AF6" s="68">
        <f>I6</f>
        <v>276</v>
      </c>
      <c r="AG6" s="68">
        <f>J6</f>
        <v>352</v>
      </c>
      <c r="AH6" s="68">
        <f>Q6</f>
        <v>264</v>
      </c>
      <c r="AI6" s="69">
        <f>LARGE(AD6:AH6,1)</f>
        <v>352</v>
      </c>
      <c r="AJ6" s="69">
        <f>LARGE(AD6:AH6,2)</f>
        <v>316</v>
      </c>
      <c r="AK6" s="69">
        <f>LARGE(AD6:AH6,3)</f>
        <v>276</v>
      </c>
      <c r="AL6" s="69">
        <f>LARGE(AD6:AH6,4)</f>
        <v>276</v>
      </c>
      <c r="AM6" s="70">
        <f>SUM(AI6:AL6)</f>
        <v>1220</v>
      </c>
      <c r="AN6" s="62">
        <f>K6</f>
        <v>237</v>
      </c>
      <c r="AO6" s="62">
        <f>M6</f>
        <v>237</v>
      </c>
      <c r="AP6" s="62">
        <f>O6</f>
        <v>264</v>
      </c>
      <c r="AQ6" s="62">
        <f>R6</f>
        <v>0</v>
      </c>
      <c r="AR6" s="62">
        <f>T6</f>
        <v>264</v>
      </c>
      <c r="AS6" s="63">
        <f>LARGE(AN6:AR6,1)</f>
        <v>264</v>
      </c>
      <c r="AT6" s="63">
        <f>LARGE(AN6:AR6,2)</f>
        <v>264</v>
      </c>
      <c r="AU6" s="63">
        <f>LARGE(AN6:AR6,3)</f>
        <v>237</v>
      </c>
      <c r="AV6" s="63">
        <f>LARGE(AN6:AR6,4)</f>
        <v>237</v>
      </c>
      <c r="AW6" s="64">
        <f>SUM(AS6:AV6)</f>
        <v>1002</v>
      </c>
      <c r="AX6" s="74">
        <f>L6</f>
        <v>200</v>
      </c>
      <c r="AY6" s="74">
        <f>N6</f>
        <v>158</v>
      </c>
      <c r="AZ6" s="74">
        <f>P6</f>
        <v>158</v>
      </c>
      <c r="BA6" s="74">
        <f>S6</f>
        <v>0</v>
      </c>
      <c r="BB6" s="74">
        <f>U6</f>
        <v>138</v>
      </c>
      <c r="BC6" s="75">
        <f>LARGE(AX6:BB6,1)</f>
        <v>200</v>
      </c>
      <c r="BD6" s="75">
        <f>LARGE(AX6:BB6,2)</f>
        <v>158</v>
      </c>
      <c r="BE6" s="75">
        <f>LARGE(AX6:BB6,3)</f>
        <v>158</v>
      </c>
      <c r="BF6" s="75">
        <f>LARGE(AX6:BB6,4)</f>
        <v>138</v>
      </c>
      <c r="BG6" s="76">
        <f>SUM(BC6:BF6)</f>
        <v>654</v>
      </c>
      <c r="CC6" s="34">
        <f>Z6</f>
        <v>2876</v>
      </c>
    </row>
    <row r="7" spans="1:81" ht="89.25">
      <c r="A7" s="15">
        <v>4</v>
      </c>
      <c r="B7" s="85" t="s">
        <v>47</v>
      </c>
      <c r="C7" s="83" t="s">
        <v>81</v>
      </c>
      <c r="D7" s="80">
        <v>126</v>
      </c>
      <c r="E7" s="81" t="s">
        <v>224</v>
      </c>
      <c r="F7" s="80" t="s">
        <v>225</v>
      </c>
      <c r="G7" s="10">
        <v>288</v>
      </c>
      <c r="H7" s="10">
        <v>316</v>
      </c>
      <c r="I7" s="10">
        <v>352</v>
      </c>
      <c r="J7" s="10">
        <v>316</v>
      </c>
      <c r="K7" s="6"/>
      <c r="L7" s="6"/>
      <c r="M7" s="6"/>
      <c r="N7" s="6"/>
      <c r="O7" s="6">
        <v>198</v>
      </c>
      <c r="P7" s="6">
        <v>132</v>
      </c>
      <c r="Q7" s="6">
        <v>316</v>
      </c>
      <c r="R7" s="50">
        <v>237</v>
      </c>
      <c r="S7" s="50">
        <v>176</v>
      </c>
      <c r="T7" s="6">
        <v>216</v>
      </c>
      <c r="U7" s="12">
        <v>144</v>
      </c>
      <c r="W7" s="35">
        <f>AM7</f>
        <v>1300</v>
      </c>
      <c r="X7" s="36">
        <f>AW7</f>
        <v>651</v>
      </c>
      <c r="Y7" s="46">
        <f>BG7</f>
        <v>452</v>
      </c>
      <c r="Z7" s="47">
        <f>SUM(W7:Y7)</f>
        <v>2403</v>
      </c>
      <c r="AD7" s="68">
        <f>G7</f>
        <v>288</v>
      </c>
      <c r="AE7" s="68">
        <f>H7</f>
        <v>316</v>
      </c>
      <c r="AF7" s="68">
        <f>I7</f>
        <v>352</v>
      </c>
      <c r="AG7" s="68">
        <f>J7</f>
        <v>316</v>
      </c>
      <c r="AH7" s="68">
        <f>Q7</f>
        <v>316</v>
      </c>
      <c r="AI7" s="69">
        <f>LARGE(AD7:AH7,1)</f>
        <v>352</v>
      </c>
      <c r="AJ7" s="69">
        <f>LARGE(AD7:AH7,2)</f>
        <v>316</v>
      </c>
      <c r="AK7" s="69">
        <f>LARGE(AD7:AH7,3)</f>
        <v>316</v>
      </c>
      <c r="AL7" s="69">
        <f>LARGE(AD7:AH7,4)</f>
        <v>316</v>
      </c>
      <c r="AM7" s="70">
        <f>SUM(AI7:AL7)</f>
        <v>1300</v>
      </c>
      <c r="AN7" s="62">
        <f>K7</f>
        <v>0</v>
      </c>
      <c r="AO7" s="62">
        <f>M7</f>
        <v>0</v>
      </c>
      <c r="AP7" s="62">
        <f>O7</f>
        <v>198</v>
      </c>
      <c r="AQ7" s="62">
        <f>R7</f>
        <v>237</v>
      </c>
      <c r="AR7" s="62">
        <f>T7</f>
        <v>216</v>
      </c>
      <c r="AS7" s="63">
        <f>LARGE(AN7:AR7,1)</f>
        <v>237</v>
      </c>
      <c r="AT7" s="63">
        <f>LARGE(AN7:AR7,2)</f>
        <v>216</v>
      </c>
      <c r="AU7" s="63">
        <f>LARGE(AN7:AR7,3)</f>
        <v>198</v>
      </c>
      <c r="AV7" s="63">
        <f>LARGE(AN7:AR7,4)</f>
        <v>0</v>
      </c>
      <c r="AW7" s="64">
        <f>SUM(AS7:AV7)</f>
        <v>651</v>
      </c>
      <c r="AX7" s="74">
        <f>L7</f>
        <v>0</v>
      </c>
      <c r="AY7" s="74">
        <f>N7</f>
        <v>0</v>
      </c>
      <c r="AZ7" s="74">
        <f>P7</f>
        <v>132</v>
      </c>
      <c r="BA7" s="74">
        <f>S7</f>
        <v>176</v>
      </c>
      <c r="BB7" s="74">
        <f>U7</f>
        <v>144</v>
      </c>
      <c r="BC7" s="75">
        <f>LARGE(AX7:BB7,1)</f>
        <v>176</v>
      </c>
      <c r="BD7" s="75">
        <f>LARGE(AX7:BB7,2)</f>
        <v>144</v>
      </c>
      <c r="BE7" s="75">
        <f>LARGE(AX7:BB7,3)</f>
        <v>132</v>
      </c>
      <c r="BF7" s="75">
        <f>LARGE(AX7:BB7,4)</f>
        <v>0</v>
      </c>
      <c r="BG7" s="76">
        <f>SUM(BC7:BF7)</f>
        <v>452</v>
      </c>
      <c r="CC7" s="34">
        <f>Z7</f>
        <v>2403</v>
      </c>
    </row>
    <row r="8" spans="1:81" ht="76.5">
      <c r="A8" s="15">
        <v>5</v>
      </c>
      <c r="B8" s="85" t="s">
        <v>47</v>
      </c>
      <c r="C8" s="83" t="s">
        <v>80</v>
      </c>
      <c r="D8" s="80">
        <v>174</v>
      </c>
      <c r="E8" s="81" t="s">
        <v>157</v>
      </c>
      <c r="F8" s="80" t="s">
        <v>158</v>
      </c>
      <c r="G8" s="10">
        <v>352</v>
      </c>
      <c r="H8" s="10">
        <v>288</v>
      </c>
      <c r="I8" s="10">
        <v>288</v>
      </c>
      <c r="J8" s="10"/>
      <c r="K8" s="6">
        <v>264</v>
      </c>
      <c r="L8" s="6">
        <v>138</v>
      </c>
      <c r="M8" s="6">
        <v>207</v>
      </c>
      <c r="N8" s="6">
        <v>200</v>
      </c>
      <c r="O8" s="6">
        <v>216</v>
      </c>
      <c r="P8" s="6">
        <v>144</v>
      </c>
      <c r="Q8" s="6">
        <v>288</v>
      </c>
      <c r="R8" s="50"/>
      <c r="S8" s="50"/>
      <c r="T8" s="6"/>
      <c r="U8" s="12"/>
      <c r="W8" s="35">
        <f>AM8</f>
        <v>1216</v>
      </c>
      <c r="X8" s="36">
        <f>AW8</f>
        <v>687</v>
      </c>
      <c r="Y8" s="46">
        <f>BG8</f>
        <v>482</v>
      </c>
      <c r="Z8" s="47">
        <f>SUM(W8:Y8)</f>
        <v>2385</v>
      </c>
      <c r="AD8" s="68">
        <f>G8</f>
        <v>352</v>
      </c>
      <c r="AE8" s="68">
        <f>H8</f>
        <v>288</v>
      </c>
      <c r="AF8" s="68">
        <f>I8</f>
        <v>288</v>
      </c>
      <c r="AG8" s="68">
        <f>J8</f>
        <v>0</v>
      </c>
      <c r="AH8" s="68">
        <f>Q8</f>
        <v>288</v>
      </c>
      <c r="AI8" s="69">
        <f>LARGE(AD8:AH8,1)</f>
        <v>352</v>
      </c>
      <c r="AJ8" s="69">
        <f>LARGE(AD8:AH8,2)</f>
        <v>288</v>
      </c>
      <c r="AK8" s="69">
        <f>LARGE(AD8:AH8,3)</f>
        <v>288</v>
      </c>
      <c r="AL8" s="69">
        <f>LARGE(AD8:AH8,4)</f>
        <v>288</v>
      </c>
      <c r="AM8" s="70">
        <f>SUM(AI8:AL8)</f>
        <v>1216</v>
      </c>
      <c r="AN8" s="62">
        <f>K8</f>
        <v>264</v>
      </c>
      <c r="AO8" s="62">
        <f>M8</f>
        <v>207</v>
      </c>
      <c r="AP8" s="62">
        <f>O8</f>
        <v>216</v>
      </c>
      <c r="AQ8" s="62">
        <f>R8</f>
        <v>0</v>
      </c>
      <c r="AR8" s="62">
        <f>T8</f>
        <v>0</v>
      </c>
      <c r="AS8" s="63">
        <f>LARGE(AN8:AR8,1)</f>
        <v>264</v>
      </c>
      <c r="AT8" s="63">
        <f>LARGE(AN8:AR8,2)</f>
        <v>216</v>
      </c>
      <c r="AU8" s="63">
        <f>LARGE(AN8:AR8,3)</f>
        <v>207</v>
      </c>
      <c r="AV8" s="63">
        <f>LARGE(AN8:AR8,4)</f>
        <v>0</v>
      </c>
      <c r="AW8" s="64">
        <f>SUM(AS8:AV8)</f>
        <v>687</v>
      </c>
      <c r="AX8" s="74">
        <f>L8</f>
        <v>138</v>
      </c>
      <c r="AY8" s="74">
        <f>N8</f>
        <v>200</v>
      </c>
      <c r="AZ8" s="74">
        <f>P8</f>
        <v>144</v>
      </c>
      <c r="BA8" s="74">
        <f>S8</f>
        <v>0</v>
      </c>
      <c r="BB8" s="74">
        <f>U8</f>
        <v>0</v>
      </c>
      <c r="BC8" s="75">
        <f>LARGE(AX8:BB8,1)</f>
        <v>200</v>
      </c>
      <c r="BD8" s="75">
        <f>LARGE(AX8:BB8,2)</f>
        <v>144</v>
      </c>
      <c r="BE8" s="75">
        <f>LARGE(AX8:BB8,3)</f>
        <v>138</v>
      </c>
      <c r="BF8" s="75">
        <f>LARGE(AX8:BB8,4)</f>
        <v>0</v>
      </c>
      <c r="BG8" s="76">
        <f>SUM(BC8:BF8)</f>
        <v>482</v>
      </c>
      <c r="CC8" s="34">
        <f>Z8</f>
        <v>2385</v>
      </c>
    </row>
    <row r="9" spans="1:81" ht="63.75">
      <c r="A9" s="15">
        <v>6</v>
      </c>
      <c r="B9" s="77" t="s">
        <v>11</v>
      </c>
      <c r="C9" s="83" t="s">
        <v>159</v>
      </c>
      <c r="D9" s="80">
        <v>126</v>
      </c>
      <c r="E9" s="81" t="s">
        <v>222</v>
      </c>
      <c r="F9" s="80" t="s">
        <v>223</v>
      </c>
      <c r="G9" s="10"/>
      <c r="H9" s="10"/>
      <c r="I9" s="10"/>
      <c r="J9" s="10"/>
      <c r="K9" s="6"/>
      <c r="L9" s="6"/>
      <c r="M9" s="6"/>
      <c r="N9" s="6"/>
      <c r="O9" s="6">
        <v>207</v>
      </c>
      <c r="P9" s="6">
        <v>176</v>
      </c>
      <c r="Q9" s="6"/>
      <c r="R9" s="50">
        <v>300</v>
      </c>
      <c r="S9" s="50">
        <v>158</v>
      </c>
      <c r="T9" s="6"/>
      <c r="U9" s="12"/>
      <c r="W9" s="35">
        <f>AM9</f>
        <v>0</v>
      </c>
      <c r="X9" s="36">
        <f>AW9</f>
        <v>507</v>
      </c>
      <c r="Y9" s="46">
        <f>BG9</f>
        <v>334</v>
      </c>
      <c r="Z9" s="47">
        <f>SUM(W9:Y9)</f>
        <v>841</v>
      </c>
      <c r="AD9" s="68">
        <f>G9</f>
        <v>0</v>
      </c>
      <c r="AE9" s="68">
        <f>H9</f>
        <v>0</v>
      </c>
      <c r="AF9" s="68">
        <f>I9</f>
        <v>0</v>
      </c>
      <c r="AG9" s="68">
        <f>J9</f>
        <v>0</v>
      </c>
      <c r="AH9" s="68">
        <f>Q9</f>
        <v>0</v>
      </c>
      <c r="AI9" s="69">
        <f>LARGE(AD9:AH9,1)</f>
        <v>0</v>
      </c>
      <c r="AJ9" s="69">
        <f>LARGE(AD9:AH9,2)</f>
        <v>0</v>
      </c>
      <c r="AK9" s="69">
        <f>LARGE(AD9:AH9,3)</f>
        <v>0</v>
      </c>
      <c r="AL9" s="69">
        <f>LARGE(AD9:AH9,4)</f>
        <v>0</v>
      </c>
      <c r="AM9" s="70">
        <f>SUM(AI9:AL9)</f>
        <v>0</v>
      </c>
      <c r="AN9" s="62">
        <f>K9</f>
        <v>0</v>
      </c>
      <c r="AO9" s="62">
        <f>M9</f>
        <v>0</v>
      </c>
      <c r="AP9" s="62">
        <f>O9</f>
        <v>207</v>
      </c>
      <c r="AQ9" s="62">
        <f>R9</f>
        <v>300</v>
      </c>
      <c r="AR9" s="62">
        <f>T9</f>
        <v>0</v>
      </c>
      <c r="AS9" s="63">
        <f>LARGE(AN9:AR9,1)</f>
        <v>300</v>
      </c>
      <c r="AT9" s="63">
        <f>LARGE(AN9:AR9,2)</f>
        <v>207</v>
      </c>
      <c r="AU9" s="63">
        <f>LARGE(AN9:AR9,3)</f>
        <v>0</v>
      </c>
      <c r="AV9" s="63">
        <f>LARGE(AN9:AR9,4)</f>
        <v>0</v>
      </c>
      <c r="AW9" s="64">
        <f>SUM(AS9:AV9)</f>
        <v>507</v>
      </c>
      <c r="AX9" s="74">
        <f>L9</f>
        <v>0</v>
      </c>
      <c r="AY9" s="74">
        <f>N9</f>
        <v>0</v>
      </c>
      <c r="AZ9" s="74">
        <f>P9</f>
        <v>176</v>
      </c>
      <c r="BA9" s="74">
        <f>S9</f>
        <v>158</v>
      </c>
      <c r="BB9" s="74">
        <f>U9</f>
        <v>0</v>
      </c>
      <c r="BC9" s="75">
        <f>LARGE(AX9:BB9,1)</f>
        <v>176</v>
      </c>
      <c r="BD9" s="75">
        <f>LARGE(AX9:BB9,2)</f>
        <v>158</v>
      </c>
      <c r="BE9" s="75">
        <f>LARGE(AX9:BB9,3)</f>
        <v>0</v>
      </c>
      <c r="BF9" s="75">
        <f>LARGE(AX9:BB9,4)</f>
        <v>0</v>
      </c>
      <c r="BG9" s="76">
        <f>SUM(BC9:BF9)</f>
        <v>334</v>
      </c>
      <c r="CC9" s="34">
        <f>Z9</f>
        <v>841</v>
      </c>
    </row>
    <row r="10" spans="1:81" ht="51">
      <c r="A10" s="15">
        <v>7</v>
      </c>
      <c r="B10" s="79" t="s">
        <v>12</v>
      </c>
      <c r="C10" s="83" t="s">
        <v>131</v>
      </c>
      <c r="D10" s="80">
        <v>126</v>
      </c>
      <c r="E10" s="81" t="s">
        <v>130</v>
      </c>
      <c r="F10" s="80" t="s">
        <v>197</v>
      </c>
      <c r="G10" s="10"/>
      <c r="H10" s="10"/>
      <c r="I10" s="10"/>
      <c r="J10" s="10"/>
      <c r="K10" s="6">
        <v>207</v>
      </c>
      <c r="L10" s="6">
        <v>158</v>
      </c>
      <c r="M10" s="6">
        <v>264</v>
      </c>
      <c r="N10" s="6"/>
      <c r="O10" s="6"/>
      <c r="P10" s="6"/>
      <c r="Q10" s="6"/>
      <c r="R10" s="50"/>
      <c r="S10" s="50"/>
      <c r="T10" s="6"/>
      <c r="U10" s="12"/>
      <c r="W10" s="35">
        <f>AM10</f>
        <v>0</v>
      </c>
      <c r="X10" s="36">
        <f>AW10</f>
        <v>471</v>
      </c>
      <c r="Y10" s="46">
        <f>BG10</f>
        <v>158</v>
      </c>
      <c r="Z10" s="47">
        <f>SUM(W10:Y10)</f>
        <v>629</v>
      </c>
      <c r="AD10" s="68">
        <f>G10</f>
        <v>0</v>
      </c>
      <c r="AE10" s="68">
        <f>H10</f>
        <v>0</v>
      </c>
      <c r="AF10" s="68">
        <f>I10</f>
        <v>0</v>
      </c>
      <c r="AG10" s="68">
        <f>J10</f>
        <v>0</v>
      </c>
      <c r="AH10" s="68">
        <f>Q10</f>
        <v>0</v>
      </c>
      <c r="AI10" s="69">
        <f>LARGE(AD10:AH10,1)</f>
        <v>0</v>
      </c>
      <c r="AJ10" s="69">
        <f>LARGE(AD10:AH10,2)</f>
        <v>0</v>
      </c>
      <c r="AK10" s="69">
        <f>LARGE(AD10:AH10,3)</f>
        <v>0</v>
      </c>
      <c r="AL10" s="69">
        <f>LARGE(AD10:AH10,4)</f>
        <v>0</v>
      </c>
      <c r="AM10" s="70">
        <f>SUM(AI10:AL10)</f>
        <v>0</v>
      </c>
      <c r="AN10" s="62">
        <f>K10</f>
        <v>207</v>
      </c>
      <c r="AO10" s="62">
        <f>M10</f>
        <v>264</v>
      </c>
      <c r="AP10" s="62">
        <f>O10</f>
        <v>0</v>
      </c>
      <c r="AQ10" s="62">
        <f>R10</f>
        <v>0</v>
      </c>
      <c r="AR10" s="62">
        <f>T10</f>
        <v>0</v>
      </c>
      <c r="AS10" s="63">
        <f>LARGE(AN10:AR10,1)</f>
        <v>264</v>
      </c>
      <c r="AT10" s="63">
        <f>LARGE(AN10:AR10,2)</f>
        <v>207</v>
      </c>
      <c r="AU10" s="63">
        <f>LARGE(AN10:AR10,3)</f>
        <v>0</v>
      </c>
      <c r="AV10" s="63">
        <f>LARGE(AN10:AR10,4)</f>
        <v>0</v>
      </c>
      <c r="AW10" s="64">
        <f>SUM(AS10:AV10)</f>
        <v>471</v>
      </c>
      <c r="AX10" s="74">
        <f>L10</f>
        <v>158</v>
      </c>
      <c r="AY10" s="74">
        <f>N10</f>
        <v>0</v>
      </c>
      <c r="AZ10" s="74">
        <f>P10</f>
        <v>0</v>
      </c>
      <c r="BA10" s="74">
        <f>S10</f>
        <v>0</v>
      </c>
      <c r="BB10" s="74">
        <f>U10</f>
        <v>0</v>
      </c>
      <c r="BC10" s="75">
        <f>LARGE(AX10:BB10,1)</f>
        <v>158</v>
      </c>
      <c r="BD10" s="75">
        <f>LARGE(AX10:BB10,2)</f>
        <v>0</v>
      </c>
      <c r="BE10" s="75">
        <f>LARGE(AX10:BB10,3)</f>
        <v>0</v>
      </c>
      <c r="BF10" s="75">
        <f>LARGE(AX10:BB10,4)</f>
        <v>0</v>
      </c>
      <c r="BG10" s="76">
        <f>SUM(BC10:BF10)</f>
        <v>158</v>
      </c>
      <c r="CC10" s="34">
        <f>Z10</f>
        <v>629</v>
      </c>
    </row>
    <row r="11" spans="1:81" ht="76.5">
      <c r="A11" s="15">
        <v>8</v>
      </c>
      <c r="B11" s="85" t="s">
        <v>47</v>
      </c>
      <c r="C11" s="83" t="s">
        <v>164</v>
      </c>
      <c r="D11" s="80" t="s">
        <v>165</v>
      </c>
      <c r="E11" s="81" t="s">
        <v>247</v>
      </c>
      <c r="F11" s="80" t="s">
        <v>248</v>
      </c>
      <c r="G11" s="10"/>
      <c r="H11" s="10"/>
      <c r="I11" s="10"/>
      <c r="J11" s="10"/>
      <c r="K11" s="6"/>
      <c r="L11" s="6"/>
      <c r="M11" s="6"/>
      <c r="N11" s="6"/>
      <c r="O11" s="6"/>
      <c r="P11" s="6"/>
      <c r="Q11" s="6">
        <v>276</v>
      </c>
      <c r="R11" s="50"/>
      <c r="S11" s="50"/>
      <c r="T11" s="6">
        <v>207</v>
      </c>
      <c r="U11" s="12">
        <v>132</v>
      </c>
      <c r="W11" s="35">
        <f>AM11</f>
        <v>276</v>
      </c>
      <c r="X11" s="36">
        <f>AW11</f>
        <v>207</v>
      </c>
      <c r="Y11" s="46">
        <f>BG11</f>
        <v>132</v>
      </c>
      <c r="Z11" s="47">
        <f>SUM(W11:Y11)</f>
        <v>615</v>
      </c>
      <c r="AD11" s="68">
        <f>G11</f>
        <v>0</v>
      </c>
      <c r="AE11" s="68">
        <f>H11</f>
        <v>0</v>
      </c>
      <c r="AF11" s="68">
        <f>I11</f>
        <v>0</v>
      </c>
      <c r="AG11" s="68">
        <f>J11</f>
        <v>0</v>
      </c>
      <c r="AH11" s="68">
        <f>Q11</f>
        <v>276</v>
      </c>
      <c r="AI11" s="69">
        <f>LARGE(AD11:AH11,1)</f>
        <v>276</v>
      </c>
      <c r="AJ11" s="69">
        <f>LARGE(AD11:AH11,2)</f>
        <v>0</v>
      </c>
      <c r="AK11" s="69">
        <f>LARGE(AD11:AH11,3)</f>
        <v>0</v>
      </c>
      <c r="AL11" s="69">
        <f>LARGE(AD11:AH11,4)</f>
        <v>0</v>
      </c>
      <c r="AM11" s="70">
        <f>SUM(AI11:AL11)</f>
        <v>276</v>
      </c>
      <c r="AN11" s="62">
        <f>K11</f>
        <v>0</v>
      </c>
      <c r="AO11" s="62">
        <f>M11</f>
        <v>0</v>
      </c>
      <c r="AP11" s="62">
        <f>O11</f>
        <v>0</v>
      </c>
      <c r="AQ11" s="62">
        <f>R11</f>
        <v>0</v>
      </c>
      <c r="AR11" s="62">
        <f>T11</f>
        <v>207</v>
      </c>
      <c r="AS11" s="63">
        <f>LARGE(AN11:AR11,1)</f>
        <v>207</v>
      </c>
      <c r="AT11" s="63">
        <f>LARGE(AN11:AR11,2)</f>
        <v>0</v>
      </c>
      <c r="AU11" s="63">
        <f>LARGE(AN11:AR11,3)</f>
        <v>0</v>
      </c>
      <c r="AV11" s="63">
        <f>LARGE(AN11:AR11,4)</f>
        <v>0</v>
      </c>
      <c r="AW11" s="64">
        <f>SUM(AS11:AV11)</f>
        <v>207</v>
      </c>
      <c r="AX11" s="74">
        <f>L11</f>
        <v>0</v>
      </c>
      <c r="AY11" s="74">
        <f>N11</f>
        <v>0</v>
      </c>
      <c r="AZ11" s="74">
        <f>P11</f>
        <v>0</v>
      </c>
      <c r="BA11" s="74">
        <f>S11</f>
        <v>0</v>
      </c>
      <c r="BB11" s="74">
        <f>U11</f>
        <v>132</v>
      </c>
      <c r="BC11" s="75">
        <f>LARGE(AX11:BB11,1)</f>
        <v>132</v>
      </c>
      <c r="BD11" s="75">
        <f>LARGE(AX11:BB11,2)</f>
        <v>0</v>
      </c>
      <c r="BE11" s="75">
        <f>LARGE(AX11:BB11,3)</f>
        <v>0</v>
      </c>
      <c r="BF11" s="75">
        <f>LARGE(AX11:BB11,4)</f>
        <v>0</v>
      </c>
      <c r="BG11" s="76">
        <f>SUM(BC11:BF11)</f>
        <v>132</v>
      </c>
      <c r="CC11" s="34">
        <f>Z11</f>
        <v>615</v>
      </c>
    </row>
    <row r="12" spans="1:81" ht="51">
      <c r="A12" s="15">
        <v>9</v>
      </c>
      <c r="B12" s="79" t="s">
        <v>12</v>
      </c>
      <c r="C12" s="83" t="s">
        <v>80</v>
      </c>
      <c r="D12" s="80">
        <v>174</v>
      </c>
      <c r="E12" s="81" t="s">
        <v>249</v>
      </c>
      <c r="F12" s="80" t="s">
        <v>250</v>
      </c>
      <c r="G12" s="10"/>
      <c r="H12" s="10"/>
      <c r="I12" s="10"/>
      <c r="J12" s="10"/>
      <c r="K12" s="6"/>
      <c r="L12" s="6"/>
      <c r="M12" s="6"/>
      <c r="N12" s="6"/>
      <c r="O12" s="6"/>
      <c r="P12" s="6"/>
      <c r="Q12" s="6"/>
      <c r="R12" s="50"/>
      <c r="S12" s="50"/>
      <c r="T12" s="6">
        <v>198</v>
      </c>
      <c r="U12" s="12">
        <v>158</v>
      </c>
      <c r="W12" s="35">
        <f>AM12</f>
        <v>0</v>
      </c>
      <c r="X12" s="36">
        <f>AW12</f>
        <v>198</v>
      </c>
      <c r="Y12" s="46">
        <f>BG12</f>
        <v>158</v>
      </c>
      <c r="Z12" s="47">
        <f>SUM(W12:Y12)</f>
        <v>356</v>
      </c>
      <c r="AD12" s="68">
        <f>G12</f>
        <v>0</v>
      </c>
      <c r="AE12" s="68">
        <f>H12</f>
        <v>0</v>
      </c>
      <c r="AF12" s="68">
        <f>I12</f>
        <v>0</v>
      </c>
      <c r="AG12" s="68">
        <f>J12</f>
        <v>0</v>
      </c>
      <c r="AH12" s="68">
        <f>Q12</f>
        <v>0</v>
      </c>
      <c r="AI12" s="69">
        <f>LARGE(AD12:AH12,1)</f>
        <v>0</v>
      </c>
      <c r="AJ12" s="69">
        <f>LARGE(AD12:AH12,2)</f>
        <v>0</v>
      </c>
      <c r="AK12" s="69">
        <f>LARGE(AD12:AH12,3)</f>
        <v>0</v>
      </c>
      <c r="AL12" s="69">
        <f>LARGE(AD12:AH12,4)</f>
        <v>0</v>
      </c>
      <c r="AM12" s="70">
        <f>SUM(AI12:AL12)</f>
        <v>0</v>
      </c>
      <c r="AN12" s="62">
        <f>K12</f>
        <v>0</v>
      </c>
      <c r="AO12" s="62">
        <f>M12</f>
        <v>0</v>
      </c>
      <c r="AP12" s="62">
        <f>O12</f>
        <v>0</v>
      </c>
      <c r="AQ12" s="62">
        <f>R12</f>
        <v>0</v>
      </c>
      <c r="AR12" s="62">
        <f>T12</f>
        <v>198</v>
      </c>
      <c r="AS12" s="63">
        <f>LARGE(AN12:AR12,1)</f>
        <v>198</v>
      </c>
      <c r="AT12" s="63">
        <f>LARGE(AN12:AR12,2)</f>
        <v>0</v>
      </c>
      <c r="AU12" s="63">
        <f>LARGE(AN12:AR12,3)</f>
        <v>0</v>
      </c>
      <c r="AV12" s="63">
        <f>LARGE(AN12:AR12,4)</f>
        <v>0</v>
      </c>
      <c r="AW12" s="64">
        <f>SUM(AS12:AV12)</f>
        <v>198</v>
      </c>
      <c r="AX12" s="74">
        <f>L12</f>
        <v>0</v>
      </c>
      <c r="AY12" s="74">
        <f>N12</f>
        <v>0</v>
      </c>
      <c r="AZ12" s="74">
        <f>P12</f>
        <v>0</v>
      </c>
      <c r="BA12" s="74">
        <f>S12</f>
        <v>0</v>
      </c>
      <c r="BB12" s="74">
        <f>U12</f>
        <v>158</v>
      </c>
      <c r="BC12" s="75">
        <f>LARGE(AX12:BB12,1)</f>
        <v>158</v>
      </c>
      <c r="BD12" s="75">
        <f>LARGE(AX12:BB12,2)</f>
        <v>0</v>
      </c>
      <c r="BE12" s="75">
        <f>LARGE(AX12:BB12,3)</f>
        <v>0</v>
      </c>
      <c r="BF12" s="75">
        <f>LARGE(AX12:BB12,4)</f>
        <v>0</v>
      </c>
      <c r="BG12" s="76">
        <f>SUM(BC12:BF12)</f>
        <v>158</v>
      </c>
      <c r="CC12" s="34">
        <f>Z12</f>
        <v>356</v>
      </c>
    </row>
    <row r="13" spans="1:81" ht="51">
      <c r="A13" s="15">
        <v>10</v>
      </c>
      <c r="B13" s="79" t="s">
        <v>12</v>
      </c>
      <c r="C13" s="83" t="s">
        <v>36</v>
      </c>
      <c r="D13" s="80">
        <v>50</v>
      </c>
      <c r="E13" s="81" t="s">
        <v>227</v>
      </c>
      <c r="F13" s="80" t="s">
        <v>228</v>
      </c>
      <c r="G13" s="10"/>
      <c r="H13" s="10"/>
      <c r="I13" s="10"/>
      <c r="J13" s="10"/>
      <c r="K13" s="6"/>
      <c r="L13" s="6"/>
      <c r="M13" s="6"/>
      <c r="N13" s="6"/>
      <c r="O13" s="6"/>
      <c r="P13" s="6"/>
      <c r="Q13" s="6"/>
      <c r="R13" s="50">
        <v>207</v>
      </c>
      <c r="S13" s="50">
        <v>138</v>
      </c>
      <c r="T13" s="6"/>
      <c r="U13" s="12"/>
      <c r="W13" s="35">
        <f>AM13</f>
        <v>0</v>
      </c>
      <c r="X13" s="36">
        <f>AW13</f>
        <v>207</v>
      </c>
      <c r="Y13" s="46">
        <f>BG13</f>
        <v>138</v>
      </c>
      <c r="Z13" s="47">
        <f>SUM(W13:Y13)</f>
        <v>345</v>
      </c>
      <c r="AD13" s="68">
        <f>G13</f>
        <v>0</v>
      </c>
      <c r="AE13" s="68">
        <f>H13</f>
        <v>0</v>
      </c>
      <c r="AF13" s="68">
        <f>I13</f>
        <v>0</v>
      </c>
      <c r="AG13" s="68">
        <f>J13</f>
        <v>0</v>
      </c>
      <c r="AH13" s="68">
        <f>Q13</f>
        <v>0</v>
      </c>
      <c r="AI13" s="69">
        <f>LARGE(AD13:AH13,1)</f>
        <v>0</v>
      </c>
      <c r="AJ13" s="69">
        <f>LARGE(AD13:AH13,2)</f>
        <v>0</v>
      </c>
      <c r="AK13" s="69">
        <f>LARGE(AD13:AH13,3)</f>
        <v>0</v>
      </c>
      <c r="AL13" s="69">
        <f>LARGE(AD13:AH13,4)</f>
        <v>0</v>
      </c>
      <c r="AM13" s="70">
        <f>SUM(AI13:AL13)</f>
        <v>0</v>
      </c>
      <c r="AN13" s="62">
        <f>K13</f>
        <v>0</v>
      </c>
      <c r="AO13" s="62">
        <f>M13</f>
        <v>0</v>
      </c>
      <c r="AP13" s="62">
        <f>O13</f>
        <v>0</v>
      </c>
      <c r="AQ13" s="62">
        <f>R13</f>
        <v>207</v>
      </c>
      <c r="AR13" s="62">
        <f>T13</f>
        <v>0</v>
      </c>
      <c r="AS13" s="63">
        <f>LARGE(AN13:AR13,1)</f>
        <v>207</v>
      </c>
      <c r="AT13" s="63">
        <f>LARGE(AN13:AR13,2)</f>
        <v>0</v>
      </c>
      <c r="AU13" s="63">
        <f>LARGE(AN13:AR13,3)</f>
        <v>0</v>
      </c>
      <c r="AV13" s="63">
        <f>LARGE(AN13:AR13,4)</f>
        <v>0</v>
      </c>
      <c r="AW13" s="64">
        <f>SUM(AS13:AV13)</f>
        <v>207</v>
      </c>
      <c r="AX13" s="74">
        <f>L13</f>
        <v>0</v>
      </c>
      <c r="AY13" s="74">
        <f>N13</f>
        <v>0</v>
      </c>
      <c r="AZ13" s="74">
        <f>P13</f>
        <v>0</v>
      </c>
      <c r="BA13" s="74">
        <f>S13</f>
        <v>138</v>
      </c>
      <c r="BB13" s="74">
        <f>U13</f>
        <v>0</v>
      </c>
      <c r="BC13" s="75">
        <f>LARGE(AX13:BB13,1)</f>
        <v>138</v>
      </c>
      <c r="BD13" s="75">
        <f>LARGE(AX13:BB13,2)</f>
        <v>0</v>
      </c>
      <c r="BE13" s="75">
        <f>LARGE(AX13:BB13,3)</f>
        <v>0</v>
      </c>
      <c r="BF13" s="75">
        <f>LARGE(AX13:BB13,4)</f>
        <v>0</v>
      </c>
      <c r="BG13" s="76">
        <f>SUM(BC13:BF13)</f>
        <v>138</v>
      </c>
      <c r="CC13" s="34">
        <f>Z13</f>
        <v>345</v>
      </c>
    </row>
    <row r="14" spans="1:81" ht="51">
      <c r="A14" s="15">
        <v>11</v>
      </c>
      <c r="B14" s="79" t="s">
        <v>12</v>
      </c>
      <c r="C14" s="83" t="s">
        <v>160</v>
      </c>
      <c r="D14" s="80">
        <v>126</v>
      </c>
      <c r="E14" s="81" t="s">
        <v>161</v>
      </c>
      <c r="F14" s="80" t="s">
        <v>162</v>
      </c>
      <c r="G14" s="10"/>
      <c r="H14" s="10"/>
      <c r="I14" s="10"/>
      <c r="J14" s="10"/>
      <c r="K14" s="6"/>
      <c r="L14" s="6"/>
      <c r="M14" s="6"/>
      <c r="N14" s="6"/>
      <c r="O14" s="6">
        <v>189</v>
      </c>
      <c r="P14" s="6">
        <v>126</v>
      </c>
      <c r="Q14" s="6"/>
      <c r="R14" s="50"/>
      <c r="S14" s="50"/>
      <c r="T14" s="6"/>
      <c r="U14" s="12"/>
      <c r="W14" s="35">
        <f>AM14</f>
        <v>0</v>
      </c>
      <c r="X14" s="36">
        <f>AW14</f>
        <v>189</v>
      </c>
      <c r="Y14" s="46">
        <f>BG14</f>
        <v>126</v>
      </c>
      <c r="Z14" s="47">
        <f>SUM(W14:Y14)</f>
        <v>315</v>
      </c>
      <c r="AD14" s="68">
        <f>G14</f>
        <v>0</v>
      </c>
      <c r="AE14" s="68">
        <f>H14</f>
        <v>0</v>
      </c>
      <c r="AF14" s="68">
        <f>I14</f>
        <v>0</v>
      </c>
      <c r="AG14" s="68">
        <f>J14</f>
        <v>0</v>
      </c>
      <c r="AH14" s="68">
        <f>Q14</f>
        <v>0</v>
      </c>
      <c r="AI14" s="69">
        <f>LARGE(AD14:AH14,1)</f>
        <v>0</v>
      </c>
      <c r="AJ14" s="69">
        <f>LARGE(AD14:AH14,2)</f>
        <v>0</v>
      </c>
      <c r="AK14" s="69">
        <f>LARGE(AD14:AH14,3)</f>
        <v>0</v>
      </c>
      <c r="AL14" s="69">
        <f>LARGE(AD14:AH14,4)</f>
        <v>0</v>
      </c>
      <c r="AM14" s="70">
        <f>SUM(AI14:AL14)</f>
        <v>0</v>
      </c>
      <c r="AN14" s="62">
        <f>K14</f>
        <v>0</v>
      </c>
      <c r="AO14" s="62">
        <f>M14</f>
        <v>0</v>
      </c>
      <c r="AP14" s="62">
        <f>O14</f>
        <v>189</v>
      </c>
      <c r="AQ14" s="62">
        <f>R14</f>
        <v>0</v>
      </c>
      <c r="AR14" s="62">
        <f>T14</f>
        <v>0</v>
      </c>
      <c r="AS14" s="63">
        <f>LARGE(AN14:AR14,1)</f>
        <v>189</v>
      </c>
      <c r="AT14" s="63">
        <f>LARGE(AN14:AR14,2)</f>
        <v>0</v>
      </c>
      <c r="AU14" s="63">
        <f>LARGE(AN14:AR14,3)</f>
        <v>0</v>
      </c>
      <c r="AV14" s="63">
        <f>LARGE(AN14:AR14,4)</f>
        <v>0</v>
      </c>
      <c r="AW14" s="64">
        <f>SUM(AS14:AV14)</f>
        <v>189</v>
      </c>
      <c r="AX14" s="74">
        <f>L14</f>
        <v>0</v>
      </c>
      <c r="AY14" s="74">
        <f>N14</f>
        <v>0</v>
      </c>
      <c r="AZ14" s="74">
        <f>P14</f>
        <v>126</v>
      </c>
      <c r="BA14" s="74">
        <f>S14</f>
        <v>0</v>
      </c>
      <c r="BB14" s="74">
        <f>U14</f>
        <v>0</v>
      </c>
      <c r="BC14" s="75">
        <f>LARGE(AX14:BB14,1)</f>
        <v>126</v>
      </c>
      <c r="BD14" s="75">
        <f>LARGE(AX14:BB14,2)</f>
        <v>0</v>
      </c>
      <c r="BE14" s="75">
        <f>LARGE(AX14:BB14,3)</f>
        <v>0</v>
      </c>
      <c r="BF14" s="75">
        <f>LARGE(AX14:BB14,4)</f>
        <v>0</v>
      </c>
      <c r="BG14" s="76">
        <f>SUM(BC14:BF14)</f>
        <v>126</v>
      </c>
      <c r="CC14" s="34">
        <f>Z14</f>
        <v>315</v>
      </c>
    </row>
    <row r="15" spans="1:81" ht="51">
      <c r="A15" s="15">
        <v>12</v>
      </c>
      <c r="B15" s="79" t="s">
        <v>12</v>
      </c>
      <c r="C15" s="83" t="s">
        <v>117</v>
      </c>
      <c r="D15" s="80">
        <v>222</v>
      </c>
      <c r="E15" s="81" t="s">
        <v>198</v>
      </c>
      <c r="F15" s="80" t="s">
        <v>199</v>
      </c>
      <c r="G15" s="10"/>
      <c r="H15" s="10"/>
      <c r="I15" s="10"/>
      <c r="J15" s="10">
        <v>288</v>
      </c>
      <c r="K15" s="6"/>
      <c r="L15" s="6"/>
      <c r="M15" s="6"/>
      <c r="N15" s="6"/>
      <c r="O15" s="6"/>
      <c r="P15" s="6"/>
      <c r="Q15" s="6"/>
      <c r="R15" s="50"/>
      <c r="S15" s="50"/>
      <c r="T15" s="6"/>
      <c r="U15" s="12"/>
      <c r="W15" s="35">
        <f>AM15</f>
        <v>288</v>
      </c>
      <c r="X15" s="36">
        <f>AW15</f>
        <v>0</v>
      </c>
      <c r="Y15" s="46">
        <f>BG15</f>
        <v>0</v>
      </c>
      <c r="Z15" s="47">
        <f>SUM(W15:Y15)</f>
        <v>288</v>
      </c>
      <c r="AD15" s="68">
        <f>G15</f>
        <v>0</v>
      </c>
      <c r="AE15" s="68">
        <f>H15</f>
        <v>0</v>
      </c>
      <c r="AF15" s="68">
        <f>I15</f>
        <v>0</v>
      </c>
      <c r="AG15" s="68">
        <f>J15</f>
        <v>288</v>
      </c>
      <c r="AH15" s="68">
        <f>Q15</f>
        <v>0</v>
      </c>
      <c r="AI15" s="69">
        <f>LARGE(AD15:AH15,1)</f>
        <v>288</v>
      </c>
      <c r="AJ15" s="69">
        <f>LARGE(AD15:AH15,2)</f>
        <v>0</v>
      </c>
      <c r="AK15" s="69">
        <f>LARGE(AD15:AH15,3)</f>
        <v>0</v>
      </c>
      <c r="AL15" s="69">
        <f>LARGE(AD15:AH15,4)</f>
        <v>0</v>
      </c>
      <c r="AM15" s="70">
        <f>SUM(AI15:AL15)</f>
        <v>288</v>
      </c>
      <c r="AN15" s="62">
        <f>K15</f>
        <v>0</v>
      </c>
      <c r="AO15" s="62">
        <f>M15</f>
        <v>0</v>
      </c>
      <c r="AP15" s="62">
        <f>O15</f>
        <v>0</v>
      </c>
      <c r="AQ15" s="62">
        <f>R15</f>
        <v>0</v>
      </c>
      <c r="AR15" s="62">
        <f>T15</f>
        <v>0</v>
      </c>
      <c r="AS15" s="63">
        <f>LARGE(AN15:AR15,1)</f>
        <v>0</v>
      </c>
      <c r="AT15" s="63">
        <f>LARGE(AN15:AR15,2)</f>
        <v>0</v>
      </c>
      <c r="AU15" s="63">
        <f>LARGE(AN15:AR15,3)</f>
        <v>0</v>
      </c>
      <c r="AV15" s="63">
        <f>LARGE(AN15:AR15,4)</f>
        <v>0</v>
      </c>
      <c r="AW15" s="64">
        <f>SUM(AS15:AV15)</f>
        <v>0</v>
      </c>
      <c r="AX15" s="74">
        <f>L15</f>
        <v>0</v>
      </c>
      <c r="AY15" s="74">
        <f>N15</f>
        <v>0</v>
      </c>
      <c r="AZ15" s="74">
        <f>P15</f>
        <v>0</v>
      </c>
      <c r="BA15" s="74">
        <f>S15</f>
        <v>0</v>
      </c>
      <c r="BB15" s="74">
        <f>U15</f>
        <v>0</v>
      </c>
      <c r="BC15" s="75">
        <f>LARGE(AX15:BB15,1)</f>
        <v>0</v>
      </c>
      <c r="BD15" s="75">
        <f>LARGE(AX15:BB15,2)</f>
        <v>0</v>
      </c>
      <c r="BE15" s="75">
        <f>LARGE(AX15:BB15,3)</f>
        <v>0</v>
      </c>
      <c r="BF15" s="75">
        <f>LARGE(AX15:BB15,4)</f>
        <v>0</v>
      </c>
      <c r="BG15" s="76">
        <f>SUM(BC15:BF15)</f>
        <v>0</v>
      </c>
      <c r="CC15" s="34">
        <f>Z15</f>
        <v>288</v>
      </c>
    </row>
    <row r="16" spans="1:81" ht="51.75" thickBot="1">
      <c r="A16" s="21">
        <v>13</v>
      </c>
      <c r="B16" s="78" t="s">
        <v>12</v>
      </c>
      <c r="C16" s="106" t="s">
        <v>82</v>
      </c>
      <c r="D16" s="107">
        <v>237</v>
      </c>
      <c r="E16" s="108" t="s">
        <v>83</v>
      </c>
      <c r="F16" s="107" t="s">
        <v>84</v>
      </c>
      <c r="G16" s="109">
        <v>276</v>
      </c>
      <c r="H16" s="109"/>
      <c r="I16" s="109"/>
      <c r="J16" s="109"/>
      <c r="K16" s="110"/>
      <c r="L16" s="110"/>
      <c r="M16" s="110"/>
      <c r="N16" s="110"/>
      <c r="O16" s="110"/>
      <c r="P16" s="110"/>
      <c r="Q16" s="110"/>
      <c r="R16" s="111"/>
      <c r="S16" s="111"/>
      <c r="T16" s="110"/>
      <c r="U16" s="112"/>
      <c r="W16" s="113">
        <f>AM16</f>
        <v>276</v>
      </c>
      <c r="X16" s="114">
        <f>AW16</f>
        <v>0</v>
      </c>
      <c r="Y16" s="115">
        <f>BG16</f>
        <v>0</v>
      </c>
      <c r="Z16" s="116">
        <f>SUM(W16:Y16)</f>
        <v>276</v>
      </c>
      <c r="AD16" s="68">
        <f>G16</f>
        <v>276</v>
      </c>
      <c r="AE16" s="68">
        <f>H16</f>
        <v>0</v>
      </c>
      <c r="AF16" s="68">
        <f>I16</f>
        <v>0</v>
      </c>
      <c r="AG16" s="68">
        <f>J16</f>
        <v>0</v>
      </c>
      <c r="AH16" s="68">
        <f>Q16</f>
        <v>0</v>
      </c>
      <c r="AI16" s="69">
        <f>LARGE(AD16:AH16,1)</f>
        <v>276</v>
      </c>
      <c r="AJ16" s="69">
        <f>LARGE(AD16:AH16,2)</f>
        <v>0</v>
      </c>
      <c r="AK16" s="69">
        <f>LARGE(AD16:AH16,3)</f>
        <v>0</v>
      </c>
      <c r="AL16" s="69">
        <f>LARGE(AD16:AH16,4)</f>
        <v>0</v>
      </c>
      <c r="AM16" s="70">
        <f>SUM(AI16:AL16)</f>
        <v>276</v>
      </c>
      <c r="AN16" s="62">
        <f>K16</f>
        <v>0</v>
      </c>
      <c r="AO16" s="62">
        <f>M16</f>
        <v>0</v>
      </c>
      <c r="AP16" s="62">
        <f>O16</f>
        <v>0</v>
      </c>
      <c r="AQ16" s="62">
        <f>R16</f>
        <v>0</v>
      </c>
      <c r="AR16" s="62">
        <f>T16</f>
        <v>0</v>
      </c>
      <c r="AS16" s="63">
        <f>LARGE(AN16:AR16,1)</f>
        <v>0</v>
      </c>
      <c r="AT16" s="63">
        <f>LARGE(AN16:AR16,2)</f>
        <v>0</v>
      </c>
      <c r="AU16" s="63">
        <f>LARGE(AN16:AR16,3)</f>
        <v>0</v>
      </c>
      <c r="AV16" s="63">
        <f>LARGE(AN16:AR16,4)</f>
        <v>0</v>
      </c>
      <c r="AW16" s="64">
        <f>SUM(AS16:AV16)</f>
        <v>0</v>
      </c>
      <c r="AX16" s="74">
        <f>L16</f>
        <v>0</v>
      </c>
      <c r="AY16" s="74">
        <f>N16</f>
        <v>0</v>
      </c>
      <c r="AZ16" s="74">
        <f>P16</f>
        <v>0</v>
      </c>
      <c r="BA16" s="74">
        <f>S16</f>
        <v>0</v>
      </c>
      <c r="BB16" s="74">
        <f>U16</f>
        <v>0</v>
      </c>
      <c r="BC16" s="75">
        <f>LARGE(AX16:BB16,1)</f>
        <v>0</v>
      </c>
      <c r="BD16" s="75">
        <f>LARGE(AX16:BB16,2)</f>
        <v>0</v>
      </c>
      <c r="BE16" s="75">
        <f>LARGE(AX16:BB16,3)</f>
        <v>0</v>
      </c>
      <c r="BF16" s="75">
        <f>LARGE(AX16:BB16,4)</f>
        <v>0</v>
      </c>
      <c r="BG16" s="76">
        <f>SUM(BC16:BF16)</f>
        <v>0</v>
      </c>
      <c r="CC16" s="34">
        <f>Z16</f>
        <v>276</v>
      </c>
    </row>
  </sheetData>
  <sheetProtection/>
  <mergeCells count="8">
    <mergeCell ref="AX1:BG1"/>
    <mergeCell ref="B1:B3"/>
    <mergeCell ref="C1:C3"/>
    <mergeCell ref="D1:D3"/>
    <mergeCell ref="E1:E3"/>
    <mergeCell ref="F1:F3"/>
    <mergeCell ref="AD1:AM1"/>
    <mergeCell ref="AN1:AW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8" scale="47" r:id="rId2"/>
  <headerFooter>
    <oddHeader>&amp;C&amp;"-,Tučné"&amp;28ČESKÝ POHÁR 2015 - R4 MUŽI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CM19"/>
  <sheetViews>
    <sheetView zoomScaleSheetLayoutView="49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421875" style="1" bestFit="1" customWidth="1"/>
    <col min="2" max="2" width="5.7109375" style="16" bestFit="1" customWidth="1"/>
    <col min="3" max="3" width="20.421875" style="82" bestFit="1" customWidth="1"/>
    <col min="4" max="4" width="6.00390625" style="38" bestFit="1" customWidth="1"/>
    <col min="5" max="5" width="21.8515625" style="39" bestFit="1" customWidth="1"/>
    <col min="6" max="6" width="4.8515625" style="40" bestFit="1" customWidth="1"/>
    <col min="7" max="7" width="8.421875" style="7" bestFit="1" customWidth="1"/>
    <col min="8" max="9" width="9.57421875" style="7" bestFit="1" customWidth="1"/>
    <col min="10" max="11" width="9.57421875" style="8" bestFit="1" customWidth="1"/>
    <col min="12" max="13" width="8.421875" style="8" bestFit="1" customWidth="1"/>
    <col min="14" max="14" width="9.57421875" style="8" bestFit="1" customWidth="1"/>
    <col min="15" max="16" width="8.8515625" style="7" bestFit="1" customWidth="1"/>
    <col min="17" max="18" width="8.57421875" style="7" bestFit="1" customWidth="1"/>
    <col min="19" max="19" width="8.8515625" style="32" customWidth="1"/>
    <col min="20" max="20" width="7.00390625" style="9" bestFit="1" customWidth="1"/>
    <col min="21" max="21" width="9.140625" style="9" bestFit="1" customWidth="1"/>
    <col min="22" max="22" width="8.140625" style="9" bestFit="1" customWidth="1"/>
    <col min="23" max="23" width="5.421875" style="26" bestFit="1" customWidth="1"/>
    <col min="24" max="24" width="8.7109375" style="26" customWidth="1"/>
    <col min="25" max="26" width="9.28125" style="33" customWidth="1"/>
    <col min="27" max="27" width="4.28125" style="9" bestFit="1" customWidth="1"/>
    <col min="28" max="29" width="5.00390625" style="9" bestFit="1" customWidth="1"/>
    <col min="30" max="30" width="5.8515625" style="9" bestFit="1" customWidth="1"/>
    <col min="31" max="33" width="4.00390625" style="9" bestFit="1" customWidth="1"/>
    <col min="34" max="34" width="4.421875" style="41" bestFit="1" customWidth="1"/>
    <col min="35" max="35" width="4.28125" style="9" bestFit="1" customWidth="1"/>
    <col min="36" max="36" width="4.140625" style="9" bestFit="1" customWidth="1"/>
    <col min="37" max="37" width="5.421875" style="9" bestFit="1" customWidth="1"/>
    <col min="38" max="38" width="4.140625" style="9" bestFit="1" customWidth="1"/>
    <col min="39" max="39" width="4.00390625" style="9" bestFit="1" customWidth="1"/>
    <col min="40" max="41" width="2.57421875" style="9" bestFit="1" customWidth="1"/>
    <col min="42" max="42" width="4.421875" style="41" bestFit="1" customWidth="1"/>
    <col min="43" max="43" width="4.28125" style="9" bestFit="1" customWidth="1"/>
    <col min="44" max="44" width="4.140625" style="9" bestFit="1" customWidth="1"/>
    <col min="45" max="45" width="5.421875" style="9" bestFit="1" customWidth="1"/>
    <col min="46" max="46" width="4.140625" style="9" bestFit="1" customWidth="1"/>
    <col min="47" max="47" width="4.00390625" style="9" bestFit="1" customWidth="1"/>
    <col min="48" max="49" width="2.57421875" style="9" bestFit="1" customWidth="1"/>
    <col min="50" max="50" width="4.421875" style="41" bestFit="1" customWidth="1"/>
    <col min="51" max="80" width="9.28125" style="33" customWidth="1"/>
    <col min="81" max="81" width="5.421875" style="33" bestFit="1" customWidth="1"/>
    <col min="82" max="91" width="9.28125" style="33" customWidth="1"/>
    <col min="92" max="151" width="9.28125" style="25" customWidth="1"/>
    <col min="152" max="16384" width="9.140625" style="25" customWidth="1"/>
  </cols>
  <sheetData>
    <row r="1" spans="1:91" s="1" customFormat="1" ht="12.75">
      <c r="A1" s="3" t="s">
        <v>0</v>
      </c>
      <c r="B1" s="147" t="s">
        <v>20</v>
      </c>
      <c r="C1" s="147" t="s">
        <v>19</v>
      </c>
      <c r="D1" s="152" t="s">
        <v>18</v>
      </c>
      <c r="E1" s="147" t="s">
        <v>1</v>
      </c>
      <c r="F1" s="155" t="s">
        <v>13</v>
      </c>
      <c r="G1" s="5" t="s">
        <v>25</v>
      </c>
      <c r="H1" s="5" t="s">
        <v>30</v>
      </c>
      <c r="I1" s="5" t="s">
        <v>30</v>
      </c>
      <c r="J1" s="5" t="s">
        <v>3</v>
      </c>
      <c r="K1" s="5" t="s">
        <v>3</v>
      </c>
      <c r="L1" s="5" t="s">
        <v>2</v>
      </c>
      <c r="M1" s="5" t="s">
        <v>2</v>
      </c>
      <c r="N1" s="5" t="s">
        <v>23</v>
      </c>
      <c r="O1" s="56" t="s">
        <v>35</v>
      </c>
      <c r="P1" s="56" t="s">
        <v>35</v>
      </c>
      <c r="Q1" s="5" t="s">
        <v>21</v>
      </c>
      <c r="R1" s="45" t="s">
        <v>21</v>
      </c>
      <c r="S1" s="16"/>
      <c r="T1" s="27" t="s">
        <v>7</v>
      </c>
      <c r="U1" s="28" t="s">
        <v>8</v>
      </c>
      <c r="V1" s="29" t="s">
        <v>9</v>
      </c>
      <c r="W1" s="42"/>
      <c r="X1" s="11"/>
      <c r="Y1" s="16"/>
      <c r="Z1" s="16"/>
      <c r="AA1" s="158"/>
      <c r="AB1" s="158"/>
      <c r="AC1" s="158"/>
      <c r="AD1" s="158"/>
      <c r="AE1" s="158"/>
      <c r="AF1" s="158"/>
      <c r="AG1" s="158"/>
      <c r="AH1" s="158"/>
      <c r="AI1" s="144" t="s">
        <v>8</v>
      </c>
      <c r="AJ1" s="145"/>
      <c r="AK1" s="145"/>
      <c r="AL1" s="145"/>
      <c r="AM1" s="145"/>
      <c r="AN1" s="145"/>
      <c r="AO1" s="145"/>
      <c r="AP1" s="146"/>
      <c r="AQ1" s="141" t="s">
        <v>9</v>
      </c>
      <c r="AR1" s="142"/>
      <c r="AS1" s="142"/>
      <c r="AT1" s="142"/>
      <c r="AU1" s="142"/>
      <c r="AV1" s="142"/>
      <c r="AW1" s="142"/>
      <c r="AX1" s="143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</row>
    <row r="2" spans="1:91" s="1" customFormat="1" ht="12.75">
      <c r="A2" s="4"/>
      <c r="B2" s="148"/>
      <c r="C2" s="150"/>
      <c r="D2" s="153"/>
      <c r="E2" s="150"/>
      <c r="F2" s="156"/>
      <c r="G2" s="13" t="s">
        <v>4</v>
      </c>
      <c r="H2" s="13" t="s">
        <v>4</v>
      </c>
      <c r="I2" s="13" t="s">
        <v>4</v>
      </c>
      <c r="J2" s="44" t="s">
        <v>5</v>
      </c>
      <c r="K2" s="44" t="s">
        <v>6</v>
      </c>
      <c r="L2" s="2" t="s">
        <v>5</v>
      </c>
      <c r="M2" s="2" t="s">
        <v>6</v>
      </c>
      <c r="N2" s="44" t="s">
        <v>4</v>
      </c>
      <c r="O2" s="57" t="s">
        <v>5</v>
      </c>
      <c r="P2" s="57" t="s">
        <v>6</v>
      </c>
      <c r="Q2" s="2" t="s">
        <v>5</v>
      </c>
      <c r="R2" s="48" t="s">
        <v>6</v>
      </c>
      <c r="S2" s="16"/>
      <c r="T2" s="14" t="s">
        <v>10</v>
      </c>
      <c r="U2" s="13" t="s">
        <v>10</v>
      </c>
      <c r="V2" s="18" t="s">
        <v>10</v>
      </c>
      <c r="W2" s="43" t="s">
        <v>10</v>
      </c>
      <c r="X2" s="11"/>
      <c r="Y2" s="16"/>
      <c r="Z2" s="16"/>
      <c r="AA2" s="65" t="s">
        <v>28</v>
      </c>
      <c r="AB2" s="65" t="s">
        <v>37</v>
      </c>
      <c r="AC2" s="65" t="s">
        <v>37</v>
      </c>
      <c r="AD2" s="65" t="s">
        <v>23</v>
      </c>
      <c r="AE2" s="65" t="s">
        <v>14</v>
      </c>
      <c r="AF2" s="65" t="s">
        <v>15</v>
      </c>
      <c r="AG2" s="65" t="s">
        <v>26</v>
      </c>
      <c r="AH2" s="65" t="s">
        <v>10</v>
      </c>
      <c r="AI2" s="59" t="s">
        <v>17</v>
      </c>
      <c r="AJ2" s="59" t="s">
        <v>16</v>
      </c>
      <c r="AK2" s="59" t="s">
        <v>38</v>
      </c>
      <c r="AL2" s="59" t="s">
        <v>22</v>
      </c>
      <c r="AM2" s="59" t="s">
        <v>14</v>
      </c>
      <c r="AN2" s="59" t="s">
        <v>15</v>
      </c>
      <c r="AO2" s="59" t="s">
        <v>26</v>
      </c>
      <c r="AP2" s="59" t="s">
        <v>10</v>
      </c>
      <c r="AQ2" s="71" t="s">
        <v>17</v>
      </c>
      <c r="AR2" s="71" t="s">
        <v>16</v>
      </c>
      <c r="AS2" s="71" t="s">
        <v>38</v>
      </c>
      <c r="AT2" s="71" t="s">
        <v>22</v>
      </c>
      <c r="AU2" s="71" t="s">
        <v>14</v>
      </c>
      <c r="AV2" s="71" t="s">
        <v>15</v>
      </c>
      <c r="AW2" s="71" t="s">
        <v>26</v>
      </c>
      <c r="AX2" s="71" t="s">
        <v>10</v>
      </c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</row>
    <row r="3" spans="1:91" s="24" customFormat="1" ht="13.5" thickBot="1">
      <c r="A3" s="51"/>
      <c r="B3" s="149"/>
      <c r="C3" s="151"/>
      <c r="D3" s="154"/>
      <c r="E3" s="151"/>
      <c r="F3" s="157"/>
      <c r="G3" s="52">
        <v>43197</v>
      </c>
      <c r="H3" s="52">
        <v>43204</v>
      </c>
      <c r="I3" s="52">
        <v>43205</v>
      </c>
      <c r="J3" s="52">
        <v>43267</v>
      </c>
      <c r="K3" s="52">
        <v>43268</v>
      </c>
      <c r="L3" s="52">
        <v>43274</v>
      </c>
      <c r="M3" s="52">
        <v>43275</v>
      </c>
      <c r="N3" s="52">
        <v>43337</v>
      </c>
      <c r="O3" s="58">
        <v>43344</v>
      </c>
      <c r="P3" s="58">
        <v>43345</v>
      </c>
      <c r="Q3" s="52">
        <v>43351</v>
      </c>
      <c r="R3" s="53">
        <v>43351</v>
      </c>
      <c r="S3" s="30"/>
      <c r="T3" s="54"/>
      <c r="U3" s="31"/>
      <c r="V3" s="55"/>
      <c r="W3" s="43"/>
      <c r="X3" s="26"/>
      <c r="Y3" s="30"/>
      <c r="Z3" s="30"/>
      <c r="AA3" s="66"/>
      <c r="AB3" s="66"/>
      <c r="AC3" s="66"/>
      <c r="AD3" s="66"/>
      <c r="AE3" s="66"/>
      <c r="AF3" s="66"/>
      <c r="AG3" s="66"/>
      <c r="AH3" s="67"/>
      <c r="AI3" s="60"/>
      <c r="AJ3" s="60"/>
      <c r="AK3" s="60"/>
      <c r="AL3" s="60"/>
      <c r="AM3" s="60"/>
      <c r="AN3" s="60"/>
      <c r="AO3" s="60"/>
      <c r="AP3" s="61"/>
      <c r="AQ3" s="72"/>
      <c r="AR3" s="72"/>
      <c r="AS3" s="72"/>
      <c r="AT3" s="72"/>
      <c r="AU3" s="72"/>
      <c r="AV3" s="72"/>
      <c r="AW3" s="72"/>
      <c r="AX3" s="73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</row>
    <row r="4" spans="1:81" ht="63.75">
      <c r="A4" s="19">
        <v>1</v>
      </c>
      <c r="B4" s="77" t="s">
        <v>12</v>
      </c>
      <c r="C4" s="103" t="s">
        <v>40</v>
      </c>
      <c r="D4" s="104">
        <v>142</v>
      </c>
      <c r="E4" s="105" t="s">
        <v>189</v>
      </c>
      <c r="F4" s="104" t="s">
        <v>170</v>
      </c>
      <c r="G4" s="23">
        <v>352</v>
      </c>
      <c r="H4" s="23">
        <v>316</v>
      </c>
      <c r="I4" s="23">
        <v>316</v>
      </c>
      <c r="J4" s="20">
        <v>237</v>
      </c>
      <c r="K4" s="20">
        <v>176</v>
      </c>
      <c r="L4" s="20"/>
      <c r="M4" s="20"/>
      <c r="N4" s="20">
        <v>400</v>
      </c>
      <c r="O4" s="49">
        <v>264</v>
      </c>
      <c r="P4" s="49">
        <v>158</v>
      </c>
      <c r="Q4" s="20">
        <v>216</v>
      </c>
      <c r="R4" s="22">
        <v>176</v>
      </c>
      <c r="T4" s="125">
        <f>AH4</f>
        <v>1068</v>
      </c>
      <c r="U4" s="126">
        <f>AP4</f>
        <v>717</v>
      </c>
      <c r="V4" s="127">
        <f>AX4</f>
        <v>510</v>
      </c>
      <c r="W4" s="128">
        <f>SUM(T4:V4)</f>
        <v>2295</v>
      </c>
      <c r="AA4" s="68">
        <f>G4</f>
        <v>352</v>
      </c>
      <c r="AB4" s="68">
        <f>H4</f>
        <v>316</v>
      </c>
      <c r="AC4" s="68">
        <f>I4</f>
        <v>316</v>
      </c>
      <c r="AD4" s="68">
        <f>N4</f>
        <v>400</v>
      </c>
      <c r="AE4" s="69">
        <f>LARGE(AA4:AD4,1)</f>
        <v>400</v>
      </c>
      <c r="AF4" s="69">
        <f>LARGE(AA4:AD4,2)</f>
        <v>352</v>
      </c>
      <c r="AG4" s="69">
        <f>LARGE(AA4:AD4,3)</f>
        <v>316</v>
      </c>
      <c r="AH4" s="70">
        <f>SUM(AE4:AG4)</f>
        <v>1068</v>
      </c>
      <c r="AI4" s="62">
        <f>J4</f>
        <v>237</v>
      </c>
      <c r="AJ4" s="62">
        <f>L4</f>
        <v>0</v>
      </c>
      <c r="AK4" s="62">
        <f>O4</f>
        <v>264</v>
      </c>
      <c r="AL4" s="62">
        <f>Q4</f>
        <v>216</v>
      </c>
      <c r="AM4" s="63">
        <f>LARGE(AI4:AL4,1)</f>
        <v>264</v>
      </c>
      <c r="AN4" s="63">
        <f>LARGE(AI4:AL4,2)</f>
        <v>237</v>
      </c>
      <c r="AO4" s="63">
        <f>LARGE(AI4:AL4,3)</f>
        <v>216</v>
      </c>
      <c r="AP4" s="64">
        <f>SUM(AM4:AO4)</f>
        <v>717</v>
      </c>
      <c r="AQ4" s="74">
        <f>K4</f>
        <v>176</v>
      </c>
      <c r="AR4" s="74">
        <f>M4</f>
        <v>0</v>
      </c>
      <c r="AS4" s="74">
        <f>P4</f>
        <v>158</v>
      </c>
      <c r="AT4" s="74">
        <f>R4</f>
        <v>176</v>
      </c>
      <c r="AU4" s="75">
        <f>LARGE(AQ4:AT4,1)</f>
        <v>176</v>
      </c>
      <c r="AV4" s="75">
        <f>LARGE(AQ4:AT4,2)</f>
        <v>176</v>
      </c>
      <c r="AW4" s="75">
        <f>LARGE(AQ4:AT4,3)</f>
        <v>158</v>
      </c>
      <c r="AX4" s="76">
        <f>SUM(AU4:AW4)</f>
        <v>510</v>
      </c>
      <c r="CC4" s="34">
        <f>W4</f>
        <v>2295</v>
      </c>
    </row>
    <row r="5" spans="1:81" ht="76.5">
      <c r="A5" s="15">
        <v>2</v>
      </c>
      <c r="B5" s="77" t="s">
        <v>11</v>
      </c>
      <c r="C5" s="83" t="s">
        <v>58</v>
      </c>
      <c r="D5" s="80">
        <v>109</v>
      </c>
      <c r="E5" s="81" t="s">
        <v>251</v>
      </c>
      <c r="F5" s="80" t="s">
        <v>252</v>
      </c>
      <c r="G5" s="10"/>
      <c r="H5" s="10">
        <v>352</v>
      </c>
      <c r="I5" s="10">
        <v>352</v>
      </c>
      <c r="J5" s="6">
        <v>264</v>
      </c>
      <c r="K5" s="6">
        <v>200</v>
      </c>
      <c r="L5" s="6">
        <v>300</v>
      </c>
      <c r="M5" s="6">
        <v>200</v>
      </c>
      <c r="N5" s="6"/>
      <c r="O5" s="50">
        <v>300</v>
      </c>
      <c r="P5" s="50">
        <v>200</v>
      </c>
      <c r="Q5" s="6">
        <v>300</v>
      </c>
      <c r="R5" s="12">
        <v>200</v>
      </c>
      <c r="T5" s="35">
        <f>AH5</f>
        <v>704</v>
      </c>
      <c r="U5" s="36">
        <f>AP5</f>
        <v>900</v>
      </c>
      <c r="V5" s="46">
        <f>AX5</f>
        <v>600</v>
      </c>
      <c r="W5" s="47">
        <f>SUM(T5:V5)</f>
        <v>2204</v>
      </c>
      <c r="AA5" s="68">
        <f>G5</f>
        <v>0</v>
      </c>
      <c r="AB5" s="68">
        <f>H5</f>
        <v>352</v>
      </c>
      <c r="AC5" s="68">
        <f>I5</f>
        <v>352</v>
      </c>
      <c r="AD5" s="68">
        <f>N5</f>
        <v>0</v>
      </c>
      <c r="AE5" s="69">
        <f>LARGE(AA5:AD5,1)</f>
        <v>352</v>
      </c>
      <c r="AF5" s="69">
        <f>LARGE(AA5:AD5,2)</f>
        <v>352</v>
      </c>
      <c r="AG5" s="69">
        <f>LARGE(AA5:AD5,3)</f>
        <v>0</v>
      </c>
      <c r="AH5" s="70">
        <f>SUM(AE5:AG5)</f>
        <v>704</v>
      </c>
      <c r="AI5" s="62">
        <f>J5</f>
        <v>264</v>
      </c>
      <c r="AJ5" s="62">
        <f>L5</f>
        <v>300</v>
      </c>
      <c r="AK5" s="62">
        <f>O5</f>
        <v>300</v>
      </c>
      <c r="AL5" s="62">
        <f>Q5</f>
        <v>300</v>
      </c>
      <c r="AM5" s="63">
        <f>LARGE(AI5:AL5,1)</f>
        <v>300</v>
      </c>
      <c r="AN5" s="63">
        <f>LARGE(AI5:AL5,2)</f>
        <v>300</v>
      </c>
      <c r="AO5" s="63">
        <f>LARGE(AI5:AL5,3)</f>
        <v>300</v>
      </c>
      <c r="AP5" s="64">
        <f>SUM(AM5:AO5)</f>
        <v>900</v>
      </c>
      <c r="AQ5" s="74">
        <f>K5</f>
        <v>200</v>
      </c>
      <c r="AR5" s="74">
        <f>M5</f>
        <v>200</v>
      </c>
      <c r="AS5" s="74">
        <f>P5</f>
        <v>200</v>
      </c>
      <c r="AT5" s="74">
        <f>R5</f>
        <v>200</v>
      </c>
      <c r="AU5" s="75">
        <f>LARGE(AQ5:AT5,1)</f>
        <v>200</v>
      </c>
      <c r="AV5" s="75">
        <f>LARGE(AQ5:AT5,2)</f>
        <v>200</v>
      </c>
      <c r="AW5" s="75">
        <f>LARGE(AQ5:AT5,3)</f>
        <v>200</v>
      </c>
      <c r="AX5" s="76">
        <f>SUM(AU5:AW5)</f>
        <v>600</v>
      </c>
      <c r="CC5" s="34">
        <f>W5</f>
        <v>2204</v>
      </c>
    </row>
    <row r="6" spans="1:81" ht="63.75">
      <c r="A6" s="15">
        <v>3</v>
      </c>
      <c r="B6" s="77" t="s">
        <v>11</v>
      </c>
      <c r="C6" s="83" t="s">
        <v>85</v>
      </c>
      <c r="D6" s="80" t="s">
        <v>59</v>
      </c>
      <c r="E6" s="81" t="s">
        <v>186</v>
      </c>
      <c r="F6" s="80" t="s">
        <v>144</v>
      </c>
      <c r="G6" s="10">
        <v>288</v>
      </c>
      <c r="H6" s="10">
        <v>288</v>
      </c>
      <c r="I6" s="10">
        <v>288</v>
      </c>
      <c r="J6" s="6">
        <v>189</v>
      </c>
      <c r="K6" s="6">
        <v>158</v>
      </c>
      <c r="L6" s="6">
        <v>189</v>
      </c>
      <c r="M6" s="6">
        <v>132</v>
      </c>
      <c r="N6" s="6"/>
      <c r="O6" s="50">
        <v>189</v>
      </c>
      <c r="P6" s="50">
        <v>138</v>
      </c>
      <c r="Q6" s="6">
        <v>171</v>
      </c>
      <c r="R6" s="12">
        <v>138</v>
      </c>
      <c r="T6" s="35">
        <f>AH6</f>
        <v>864</v>
      </c>
      <c r="U6" s="36">
        <f>AP6</f>
        <v>567</v>
      </c>
      <c r="V6" s="46">
        <f>AX6</f>
        <v>434</v>
      </c>
      <c r="W6" s="47">
        <f>SUM(T6:V6)</f>
        <v>1865</v>
      </c>
      <c r="AA6" s="68">
        <f>G6</f>
        <v>288</v>
      </c>
      <c r="AB6" s="68">
        <f>H6</f>
        <v>288</v>
      </c>
      <c r="AC6" s="68">
        <f>I6</f>
        <v>288</v>
      </c>
      <c r="AD6" s="68">
        <f>N6</f>
        <v>0</v>
      </c>
      <c r="AE6" s="69">
        <f>LARGE(AA6:AD6,1)</f>
        <v>288</v>
      </c>
      <c r="AF6" s="69">
        <f>LARGE(AA6:AD6,2)</f>
        <v>288</v>
      </c>
      <c r="AG6" s="69">
        <f>LARGE(AA6:AD6,3)</f>
        <v>288</v>
      </c>
      <c r="AH6" s="70">
        <f>SUM(AE6:AG6)</f>
        <v>864</v>
      </c>
      <c r="AI6" s="62">
        <f>J6</f>
        <v>189</v>
      </c>
      <c r="AJ6" s="62">
        <f>L6</f>
        <v>189</v>
      </c>
      <c r="AK6" s="62">
        <f>O6</f>
        <v>189</v>
      </c>
      <c r="AL6" s="62">
        <f>Q6</f>
        <v>171</v>
      </c>
      <c r="AM6" s="63">
        <f>LARGE(AI6:AL6,1)</f>
        <v>189</v>
      </c>
      <c r="AN6" s="63">
        <f>LARGE(AI6:AL6,2)</f>
        <v>189</v>
      </c>
      <c r="AO6" s="63">
        <f>LARGE(AI6:AL6,3)</f>
        <v>189</v>
      </c>
      <c r="AP6" s="64">
        <f>SUM(AM6:AO6)</f>
        <v>567</v>
      </c>
      <c r="AQ6" s="74">
        <f>K6</f>
        <v>158</v>
      </c>
      <c r="AR6" s="74">
        <f>M6</f>
        <v>132</v>
      </c>
      <c r="AS6" s="74">
        <f>P6</f>
        <v>138</v>
      </c>
      <c r="AT6" s="74">
        <f>R6</f>
        <v>138</v>
      </c>
      <c r="AU6" s="75">
        <f>LARGE(AQ6:AT6,1)</f>
        <v>158</v>
      </c>
      <c r="AV6" s="75">
        <f>LARGE(AQ6:AT6,2)</f>
        <v>138</v>
      </c>
      <c r="AW6" s="75">
        <f>LARGE(AQ6:AT6,3)</f>
        <v>138</v>
      </c>
      <c r="AX6" s="76">
        <f>SUM(AU6:AW6)</f>
        <v>434</v>
      </c>
      <c r="CC6" s="34">
        <f>W6</f>
        <v>1865</v>
      </c>
    </row>
    <row r="7" spans="1:81" ht="76.5">
      <c r="A7" s="15">
        <v>4</v>
      </c>
      <c r="B7" s="85" t="s">
        <v>47</v>
      </c>
      <c r="C7" s="83" t="s">
        <v>29</v>
      </c>
      <c r="D7" s="80">
        <v>129</v>
      </c>
      <c r="E7" s="81" t="s">
        <v>188</v>
      </c>
      <c r="F7" s="80" t="s">
        <v>187</v>
      </c>
      <c r="G7" s="10"/>
      <c r="H7" s="10">
        <v>264</v>
      </c>
      <c r="I7" s="10">
        <v>276</v>
      </c>
      <c r="J7" s="6">
        <v>216</v>
      </c>
      <c r="K7" s="6">
        <v>138</v>
      </c>
      <c r="L7" s="6">
        <v>198</v>
      </c>
      <c r="M7" s="6">
        <v>126</v>
      </c>
      <c r="N7" s="6"/>
      <c r="O7" s="50">
        <v>198</v>
      </c>
      <c r="P7" s="50">
        <v>132</v>
      </c>
      <c r="Q7" s="6">
        <v>207</v>
      </c>
      <c r="R7" s="12">
        <v>120</v>
      </c>
      <c r="T7" s="35">
        <f>AH7</f>
        <v>540</v>
      </c>
      <c r="U7" s="36">
        <f>AP7</f>
        <v>621</v>
      </c>
      <c r="V7" s="46">
        <f>AX7</f>
        <v>396</v>
      </c>
      <c r="W7" s="47">
        <f>SUM(T7:V7)</f>
        <v>1557</v>
      </c>
      <c r="AA7" s="68">
        <f>G7</f>
        <v>0</v>
      </c>
      <c r="AB7" s="68">
        <f>H7</f>
        <v>264</v>
      </c>
      <c r="AC7" s="68">
        <f>I7</f>
        <v>276</v>
      </c>
      <c r="AD7" s="68">
        <f>N7</f>
        <v>0</v>
      </c>
      <c r="AE7" s="69">
        <f>LARGE(AA7:AD7,1)</f>
        <v>276</v>
      </c>
      <c r="AF7" s="69">
        <f>LARGE(AA7:AD7,2)</f>
        <v>264</v>
      </c>
      <c r="AG7" s="69">
        <f>LARGE(AA7:AD7,3)</f>
        <v>0</v>
      </c>
      <c r="AH7" s="70">
        <f>SUM(AE7:AG7)</f>
        <v>540</v>
      </c>
      <c r="AI7" s="62">
        <f>J7</f>
        <v>216</v>
      </c>
      <c r="AJ7" s="62">
        <f>L7</f>
        <v>198</v>
      </c>
      <c r="AK7" s="62">
        <f>O7</f>
        <v>198</v>
      </c>
      <c r="AL7" s="62">
        <f>Q7</f>
        <v>207</v>
      </c>
      <c r="AM7" s="63">
        <f>LARGE(AI7:AL7,1)</f>
        <v>216</v>
      </c>
      <c r="AN7" s="63">
        <f>LARGE(AI7:AL7,2)</f>
        <v>207</v>
      </c>
      <c r="AO7" s="63">
        <f>LARGE(AI7:AL7,3)</f>
        <v>198</v>
      </c>
      <c r="AP7" s="64">
        <f>SUM(AM7:AO7)</f>
        <v>621</v>
      </c>
      <c r="AQ7" s="74">
        <f>K7</f>
        <v>138</v>
      </c>
      <c r="AR7" s="74">
        <f>M7</f>
        <v>126</v>
      </c>
      <c r="AS7" s="74">
        <f>P7</f>
        <v>132</v>
      </c>
      <c r="AT7" s="74">
        <f>R7</f>
        <v>120</v>
      </c>
      <c r="AU7" s="75">
        <f>LARGE(AQ7:AT7,1)</f>
        <v>138</v>
      </c>
      <c r="AV7" s="75">
        <f>LARGE(AQ7:AT7,2)</f>
        <v>132</v>
      </c>
      <c r="AW7" s="75">
        <f>LARGE(AQ7:AT7,3)</f>
        <v>126</v>
      </c>
      <c r="AX7" s="76">
        <f>SUM(AU7:AW7)</f>
        <v>396</v>
      </c>
      <c r="CC7" s="34">
        <f>W7</f>
        <v>1557</v>
      </c>
    </row>
    <row r="8" spans="1:81" ht="51">
      <c r="A8" s="15">
        <v>5</v>
      </c>
      <c r="B8" s="77" t="s">
        <v>11</v>
      </c>
      <c r="C8" s="83" t="s">
        <v>27</v>
      </c>
      <c r="D8" s="80">
        <v>113</v>
      </c>
      <c r="E8" s="81" t="s">
        <v>86</v>
      </c>
      <c r="F8" s="80" t="s">
        <v>87</v>
      </c>
      <c r="G8" s="10">
        <v>276</v>
      </c>
      <c r="H8" s="10"/>
      <c r="I8" s="10"/>
      <c r="J8" s="6">
        <v>300</v>
      </c>
      <c r="K8" s="6">
        <v>144</v>
      </c>
      <c r="L8" s="6">
        <v>264</v>
      </c>
      <c r="M8" s="6">
        <v>144</v>
      </c>
      <c r="N8" s="6"/>
      <c r="O8" s="50">
        <v>237</v>
      </c>
      <c r="P8" s="50">
        <v>176</v>
      </c>
      <c r="Q8" s="6">
        <v>137</v>
      </c>
      <c r="R8" s="12">
        <v>144</v>
      </c>
      <c r="T8" s="35">
        <f>AH8</f>
        <v>276</v>
      </c>
      <c r="U8" s="36">
        <f>AP8</f>
        <v>801</v>
      </c>
      <c r="V8" s="46">
        <f>AX8</f>
        <v>464</v>
      </c>
      <c r="W8" s="47">
        <f>SUM(T8:V8)</f>
        <v>1541</v>
      </c>
      <c r="AA8" s="68">
        <f>G8</f>
        <v>276</v>
      </c>
      <c r="AB8" s="68">
        <f>H8</f>
        <v>0</v>
      </c>
      <c r="AC8" s="68">
        <f>I8</f>
        <v>0</v>
      </c>
      <c r="AD8" s="68">
        <f>N8</f>
        <v>0</v>
      </c>
      <c r="AE8" s="69">
        <f>LARGE(AA8:AD8,1)</f>
        <v>276</v>
      </c>
      <c r="AF8" s="69">
        <f>LARGE(AA8:AD8,2)</f>
        <v>0</v>
      </c>
      <c r="AG8" s="69">
        <f>LARGE(AA8:AD8,3)</f>
        <v>0</v>
      </c>
      <c r="AH8" s="70">
        <f>SUM(AE8:AG8)</f>
        <v>276</v>
      </c>
      <c r="AI8" s="62">
        <f>J8</f>
        <v>300</v>
      </c>
      <c r="AJ8" s="62">
        <f>L8</f>
        <v>264</v>
      </c>
      <c r="AK8" s="62">
        <f>O8</f>
        <v>237</v>
      </c>
      <c r="AL8" s="62">
        <f>Q8</f>
        <v>137</v>
      </c>
      <c r="AM8" s="63">
        <f>LARGE(AI8:AL8,1)</f>
        <v>300</v>
      </c>
      <c r="AN8" s="63">
        <f>LARGE(AI8:AL8,2)</f>
        <v>264</v>
      </c>
      <c r="AO8" s="63">
        <f>LARGE(AI8:AL8,3)</f>
        <v>237</v>
      </c>
      <c r="AP8" s="64">
        <f>SUM(AM8:AO8)</f>
        <v>801</v>
      </c>
      <c r="AQ8" s="74">
        <f>K8</f>
        <v>144</v>
      </c>
      <c r="AR8" s="74">
        <f>M8</f>
        <v>144</v>
      </c>
      <c r="AS8" s="74">
        <f>P8</f>
        <v>176</v>
      </c>
      <c r="AT8" s="74">
        <f>R8</f>
        <v>144</v>
      </c>
      <c r="AU8" s="75">
        <f>LARGE(AQ8:AT8,1)</f>
        <v>176</v>
      </c>
      <c r="AV8" s="75">
        <f>LARGE(AQ8:AT8,2)</f>
        <v>144</v>
      </c>
      <c r="AW8" s="75">
        <f>LARGE(AQ8:AT8,3)</f>
        <v>144</v>
      </c>
      <c r="AX8" s="76">
        <f>SUM(AU8:AW8)</f>
        <v>464</v>
      </c>
      <c r="CC8" s="34">
        <f>W8</f>
        <v>1541</v>
      </c>
    </row>
    <row r="9" spans="1:81" ht="51">
      <c r="A9" s="15">
        <v>6</v>
      </c>
      <c r="B9" s="77" t="s">
        <v>11</v>
      </c>
      <c r="C9" s="83" t="s">
        <v>169</v>
      </c>
      <c r="D9" s="80">
        <v>155</v>
      </c>
      <c r="E9" s="81" t="s">
        <v>229</v>
      </c>
      <c r="F9" s="80" t="s">
        <v>230</v>
      </c>
      <c r="G9" s="10">
        <v>316</v>
      </c>
      <c r="H9" s="10"/>
      <c r="I9" s="10"/>
      <c r="J9" s="132"/>
      <c r="K9" s="132"/>
      <c r="L9" s="6">
        <v>216</v>
      </c>
      <c r="M9" s="6">
        <v>138</v>
      </c>
      <c r="N9" s="132"/>
      <c r="O9" s="50">
        <v>216</v>
      </c>
      <c r="P9" s="50">
        <v>126</v>
      </c>
      <c r="Q9" s="6">
        <v>189</v>
      </c>
      <c r="R9" s="12">
        <v>132</v>
      </c>
      <c r="T9" s="35">
        <f>AH9</f>
        <v>316</v>
      </c>
      <c r="U9" s="36">
        <f>AP9</f>
        <v>621</v>
      </c>
      <c r="V9" s="46">
        <f>AX9</f>
        <v>396</v>
      </c>
      <c r="W9" s="47">
        <f>SUM(T9:V9)</f>
        <v>1333</v>
      </c>
      <c r="AA9" s="68">
        <f>G9</f>
        <v>316</v>
      </c>
      <c r="AB9" s="68">
        <f>H9</f>
        <v>0</v>
      </c>
      <c r="AC9" s="68">
        <f>I9</f>
        <v>0</v>
      </c>
      <c r="AD9" s="68">
        <f>N9</f>
        <v>0</v>
      </c>
      <c r="AE9" s="69">
        <f>LARGE(AA9:AD9,1)</f>
        <v>316</v>
      </c>
      <c r="AF9" s="69">
        <f>LARGE(AA9:AD9,2)</f>
        <v>0</v>
      </c>
      <c r="AG9" s="69">
        <f>LARGE(AA9:AD9,3)</f>
        <v>0</v>
      </c>
      <c r="AH9" s="70">
        <f>SUM(AE9:AG9)</f>
        <v>316</v>
      </c>
      <c r="AI9" s="62">
        <f>J9</f>
        <v>0</v>
      </c>
      <c r="AJ9" s="62">
        <f>L9</f>
        <v>216</v>
      </c>
      <c r="AK9" s="62">
        <f>O9</f>
        <v>216</v>
      </c>
      <c r="AL9" s="62">
        <f>Q9</f>
        <v>189</v>
      </c>
      <c r="AM9" s="63">
        <f>LARGE(AI9:AL9,1)</f>
        <v>216</v>
      </c>
      <c r="AN9" s="63">
        <f>LARGE(AI9:AL9,2)</f>
        <v>216</v>
      </c>
      <c r="AO9" s="63">
        <f>LARGE(AI9:AL9,3)</f>
        <v>189</v>
      </c>
      <c r="AP9" s="64">
        <f>SUM(AM9:AO9)</f>
        <v>621</v>
      </c>
      <c r="AQ9" s="74">
        <f>K9</f>
        <v>0</v>
      </c>
      <c r="AR9" s="74">
        <f>M9</f>
        <v>138</v>
      </c>
      <c r="AS9" s="74">
        <f>P9</f>
        <v>126</v>
      </c>
      <c r="AT9" s="74">
        <f>R9</f>
        <v>132</v>
      </c>
      <c r="AU9" s="75">
        <f>LARGE(AQ9:AT9,1)</f>
        <v>138</v>
      </c>
      <c r="AV9" s="75">
        <f>LARGE(AQ9:AT9,2)</f>
        <v>132</v>
      </c>
      <c r="AW9" s="75">
        <f>LARGE(AQ9:AT9,3)</f>
        <v>126</v>
      </c>
      <c r="AX9" s="76">
        <f>SUM(AU9:AW9)</f>
        <v>396</v>
      </c>
      <c r="CC9" s="34">
        <f>W9</f>
        <v>1333</v>
      </c>
    </row>
    <row r="10" spans="1:81" ht="51">
      <c r="A10" s="15">
        <v>7</v>
      </c>
      <c r="B10" s="79" t="s">
        <v>12</v>
      </c>
      <c r="C10" s="83" t="s">
        <v>48</v>
      </c>
      <c r="D10" s="80">
        <v>166</v>
      </c>
      <c r="E10" s="81" t="s">
        <v>56</v>
      </c>
      <c r="F10" s="80" t="s">
        <v>190</v>
      </c>
      <c r="G10" s="10"/>
      <c r="H10" s="10">
        <v>276</v>
      </c>
      <c r="I10" s="10">
        <v>264</v>
      </c>
      <c r="J10" s="6">
        <v>198</v>
      </c>
      <c r="K10" s="6">
        <v>126</v>
      </c>
      <c r="L10" s="6">
        <v>180</v>
      </c>
      <c r="M10" s="6">
        <v>120</v>
      </c>
      <c r="N10" s="6"/>
      <c r="O10" s="50"/>
      <c r="P10" s="50"/>
      <c r="Q10" s="6"/>
      <c r="R10" s="12"/>
      <c r="T10" s="35">
        <f>AH10</f>
        <v>540</v>
      </c>
      <c r="U10" s="36">
        <f>AP10</f>
        <v>378</v>
      </c>
      <c r="V10" s="46">
        <f>AX10</f>
        <v>246</v>
      </c>
      <c r="W10" s="47">
        <f>SUM(T10:V10)</f>
        <v>1164</v>
      </c>
      <c r="AA10" s="68">
        <f>G10</f>
        <v>0</v>
      </c>
      <c r="AB10" s="68">
        <f>H10</f>
        <v>276</v>
      </c>
      <c r="AC10" s="68">
        <f>I10</f>
        <v>264</v>
      </c>
      <c r="AD10" s="68">
        <f>N10</f>
        <v>0</v>
      </c>
      <c r="AE10" s="69">
        <f>LARGE(AA10:AD10,1)</f>
        <v>276</v>
      </c>
      <c r="AF10" s="69">
        <f>LARGE(AA10:AD10,2)</f>
        <v>264</v>
      </c>
      <c r="AG10" s="69">
        <f>LARGE(AA10:AD10,3)</f>
        <v>0</v>
      </c>
      <c r="AH10" s="70">
        <f>SUM(AE10:AG10)</f>
        <v>540</v>
      </c>
      <c r="AI10" s="62">
        <f>J10</f>
        <v>198</v>
      </c>
      <c r="AJ10" s="62">
        <f>L10</f>
        <v>180</v>
      </c>
      <c r="AK10" s="62">
        <f>O10</f>
        <v>0</v>
      </c>
      <c r="AL10" s="62">
        <f>Q10</f>
        <v>0</v>
      </c>
      <c r="AM10" s="63">
        <f>LARGE(AI10:AL10,1)</f>
        <v>198</v>
      </c>
      <c r="AN10" s="63">
        <f>LARGE(AI10:AL10,2)</f>
        <v>180</v>
      </c>
      <c r="AO10" s="63">
        <f>LARGE(AI10:AL10,3)</f>
        <v>0</v>
      </c>
      <c r="AP10" s="64">
        <f>SUM(AM10:AO10)</f>
        <v>378</v>
      </c>
      <c r="AQ10" s="74">
        <f>K10</f>
        <v>126</v>
      </c>
      <c r="AR10" s="74">
        <f>M10</f>
        <v>120</v>
      </c>
      <c r="AS10" s="74">
        <f>P10</f>
        <v>0</v>
      </c>
      <c r="AT10" s="74">
        <f>R10</f>
        <v>0</v>
      </c>
      <c r="AU10" s="75">
        <f>LARGE(AQ10:AT10,1)</f>
        <v>126</v>
      </c>
      <c r="AV10" s="75">
        <f>LARGE(AQ10:AT10,2)</f>
        <v>120</v>
      </c>
      <c r="AW10" s="75">
        <f>LARGE(AQ10:AT10,3)</f>
        <v>0</v>
      </c>
      <c r="AX10" s="76">
        <f>SUM(AU10:AW10)</f>
        <v>246</v>
      </c>
      <c r="CC10" s="34">
        <f>W10</f>
        <v>1164</v>
      </c>
    </row>
    <row r="11" spans="1:81" ht="63.75">
      <c r="A11" s="15">
        <v>8</v>
      </c>
      <c r="B11" s="79" t="s">
        <v>12</v>
      </c>
      <c r="C11" s="83" t="s">
        <v>43</v>
      </c>
      <c r="D11" s="80">
        <v>50</v>
      </c>
      <c r="E11" s="81" t="s">
        <v>132</v>
      </c>
      <c r="F11" s="80" t="s">
        <v>192</v>
      </c>
      <c r="G11" s="10"/>
      <c r="H11" s="10"/>
      <c r="I11" s="10"/>
      <c r="J11" s="6">
        <v>207</v>
      </c>
      <c r="K11" s="6">
        <v>132</v>
      </c>
      <c r="L11" s="6">
        <v>207</v>
      </c>
      <c r="M11" s="6">
        <v>176</v>
      </c>
      <c r="N11" s="6"/>
      <c r="O11" s="50">
        <v>207</v>
      </c>
      <c r="P11" s="50">
        <v>144</v>
      </c>
      <c r="Q11" s="6">
        <v>264</v>
      </c>
      <c r="R11" s="12">
        <v>158</v>
      </c>
      <c r="T11" s="35">
        <f>AH11</f>
        <v>0</v>
      </c>
      <c r="U11" s="36">
        <f>AP11</f>
        <v>678</v>
      </c>
      <c r="V11" s="46">
        <f>AX11</f>
        <v>478</v>
      </c>
      <c r="W11" s="47">
        <f>SUM(T11:V11)</f>
        <v>1156</v>
      </c>
      <c r="AA11" s="68">
        <f>G11</f>
        <v>0</v>
      </c>
      <c r="AB11" s="68">
        <f>H11</f>
        <v>0</v>
      </c>
      <c r="AC11" s="68">
        <f>I11</f>
        <v>0</v>
      </c>
      <c r="AD11" s="68">
        <f>N11</f>
        <v>0</v>
      </c>
      <c r="AE11" s="69">
        <f>LARGE(AA11:AD11,1)</f>
        <v>0</v>
      </c>
      <c r="AF11" s="69">
        <f>LARGE(AA11:AD11,2)</f>
        <v>0</v>
      </c>
      <c r="AG11" s="69">
        <f>LARGE(AA11:AD11,3)</f>
        <v>0</v>
      </c>
      <c r="AH11" s="70">
        <f>SUM(AE11:AG11)</f>
        <v>0</v>
      </c>
      <c r="AI11" s="62">
        <f>J11</f>
        <v>207</v>
      </c>
      <c r="AJ11" s="62">
        <f>L11</f>
        <v>207</v>
      </c>
      <c r="AK11" s="62">
        <f>O11</f>
        <v>207</v>
      </c>
      <c r="AL11" s="62">
        <f>Q11</f>
        <v>264</v>
      </c>
      <c r="AM11" s="63">
        <f>LARGE(AI11:AL11,1)</f>
        <v>264</v>
      </c>
      <c r="AN11" s="63">
        <f>LARGE(AI11:AL11,2)</f>
        <v>207</v>
      </c>
      <c r="AO11" s="63">
        <f>LARGE(AI11:AL11,3)</f>
        <v>207</v>
      </c>
      <c r="AP11" s="64">
        <f>SUM(AM11:AO11)</f>
        <v>678</v>
      </c>
      <c r="AQ11" s="74">
        <f>K11</f>
        <v>132</v>
      </c>
      <c r="AR11" s="74">
        <f>M11</f>
        <v>176</v>
      </c>
      <c r="AS11" s="74">
        <f>P11</f>
        <v>144</v>
      </c>
      <c r="AT11" s="74">
        <f>R11</f>
        <v>158</v>
      </c>
      <c r="AU11" s="75">
        <f>LARGE(AQ11:AT11,1)</f>
        <v>176</v>
      </c>
      <c r="AV11" s="75">
        <f>LARGE(AQ11:AT11,2)</f>
        <v>158</v>
      </c>
      <c r="AW11" s="75">
        <f>LARGE(AQ11:AT11,3)</f>
        <v>144</v>
      </c>
      <c r="AX11" s="76">
        <f>SUM(AU11:AW11)</f>
        <v>478</v>
      </c>
      <c r="CC11" s="34">
        <f>W11</f>
        <v>1156</v>
      </c>
    </row>
    <row r="12" spans="1:81" ht="51">
      <c r="A12" s="15">
        <v>9</v>
      </c>
      <c r="B12" s="79" t="s">
        <v>12</v>
      </c>
      <c r="C12" s="83" t="s">
        <v>111</v>
      </c>
      <c r="D12" s="80">
        <v>109</v>
      </c>
      <c r="E12" s="81" t="s">
        <v>60</v>
      </c>
      <c r="F12" s="80" t="s">
        <v>191</v>
      </c>
      <c r="G12" s="10"/>
      <c r="H12" s="10">
        <v>400</v>
      </c>
      <c r="I12" s="10">
        <v>400</v>
      </c>
      <c r="J12" s="6"/>
      <c r="K12" s="6"/>
      <c r="L12" s="6"/>
      <c r="M12" s="6"/>
      <c r="N12" s="6"/>
      <c r="O12" s="50"/>
      <c r="P12" s="50"/>
      <c r="Q12" s="6"/>
      <c r="R12" s="12"/>
      <c r="T12" s="35">
        <f>AH12</f>
        <v>800</v>
      </c>
      <c r="U12" s="36">
        <f>AP12</f>
        <v>0</v>
      </c>
      <c r="V12" s="46">
        <f>AX12</f>
        <v>0</v>
      </c>
      <c r="W12" s="47">
        <f>SUM(T12:V12)</f>
        <v>800</v>
      </c>
      <c r="AA12" s="68">
        <f>G12</f>
        <v>0</v>
      </c>
      <c r="AB12" s="68">
        <f>H12</f>
        <v>400</v>
      </c>
      <c r="AC12" s="68">
        <f>I12</f>
        <v>400</v>
      </c>
      <c r="AD12" s="68">
        <f>N12</f>
        <v>0</v>
      </c>
      <c r="AE12" s="69">
        <f>LARGE(AA12:AD12,1)</f>
        <v>400</v>
      </c>
      <c r="AF12" s="69">
        <f>LARGE(AA12:AD12,2)</f>
        <v>400</v>
      </c>
      <c r="AG12" s="69">
        <f>LARGE(AA12:AD12,3)</f>
        <v>0</v>
      </c>
      <c r="AH12" s="70">
        <f>SUM(AE12:AG12)</f>
        <v>800</v>
      </c>
      <c r="AI12" s="62">
        <f>J12</f>
        <v>0</v>
      </c>
      <c r="AJ12" s="62">
        <f>L12</f>
        <v>0</v>
      </c>
      <c r="AK12" s="62">
        <f>O12</f>
        <v>0</v>
      </c>
      <c r="AL12" s="62">
        <f>Q12</f>
        <v>0</v>
      </c>
      <c r="AM12" s="63">
        <f>LARGE(AI12:AL12,1)</f>
        <v>0</v>
      </c>
      <c r="AN12" s="63">
        <f>LARGE(AI12:AL12,2)</f>
        <v>0</v>
      </c>
      <c r="AO12" s="63">
        <f>LARGE(AI12:AL12,3)</f>
        <v>0</v>
      </c>
      <c r="AP12" s="64">
        <f>SUM(AM12:AO12)</f>
        <v>0</v>
      </c>
      <c r="AQ12" s="74">
        <f>K12</f>
        <v>0</v>
      </c>
      <c r="AR12" s="74">
        <f>M12</f>
        <v>0</v>
      </c>
      <c r="AS12" s="74">
        <f>P12</f>
        <v>0</v>
      </c>
      <c r="AT12" s="74">
        <f>R12</f>
        <v>0</v>
      </c>
      <c r="AU12" s="75">
        <f>LARGE(AQ12:AT12,1)</f>
        <v>0</v>
      </c>
      <c r="AV12" s="75">
        <f>LARGE(AQ12:AT12,2)</f>
        <v>0</v>
      </c>
      <c r="AW12" s="75">
        <f>LARGE(AQ12:AT12,3)</f>
        <v>0</v>
      </c>
      <c r="AX12" s="76">
        <f>SUM(AU12:AW12)</f>
        <v>0</v>
      </c>
      <c r="CC12" s="34">
        <f>W12</f>
        <v>800</v>
      </c>
    </row>
    <row r="13" spans="1:81" ht="76.5">
      <c r="A13" s="15">
        <v>10</v>
      </c>
      <c r="B13" s="85" t="s">
        <v>47</v>
      </c>
      <c r="C13" s="83" t="s">
        <v>57</v>
      </c>
      <c r="D13" s="80">
        <v>109</v>
      </c>
      <c r="E13" s="81" t="s">
        <v>196</v>
      </c>
      <c r="F13" s="80" t="s">
        <v>171</v>
      </c>
      <c r="G13" s="10">
        <v>400</v>
      </c>
      <c r="H13" s="10"/>
      <c r="I13" s="10"/>
      <c r="J13" s="6"/>
      <c r="K13" s="6"/>
      <c r="L13" s="6"/>
      <c r="M13" s="6"/>
      <c r="N13" s="6">
        <v>352</v>
      </c>
      <c r="O13" s="6"/>
      <c r="P13" s="50"/>
      <c r="Q13" s="6"/>
      <c r="R13" s="12"/>
      <c r="T13" s="35">
        <f>AH13</f>
        <v>752</v>
      </c>
      <c r="U13" s="36">
        <f>AP13</f>
        <v>0</v>
      </c>
      <c r="V13" s="46">
        <f>AX13</f>
        <v>0</v>
      </c>
      <c r="W13" s="47">
        <f>SUM(T13:V13)</f>
        <v>752</v>
      </c>
      <c r="AA13" s="68">
        <f>G13</f>
        <v>400</v>
      </c>
      <c r="AB13" s="68">
        <f>H13</f>
        <v>0</v>
      </c>
      <c r="AC13" s="68">
        <f>I13</f>
        <v>0</v>
      </c>
      <c r="AD13" s="68">
        <f>N13</f>
        <v>352</v>
      </c>
      <c r="AE13" s="69">
        <f>LARGE(AA13:AD13,1)</f>
        <v>400</v>
      </c>
      <c r="AF13" s="69">
        <f>LARGE(AA13:AD13,2)</f>
        <v>352</v>
      </c>
      <c r="AG13" s="69">
        <f>LARGE(AA13:AD13,3)</f>
        <v>0</v>
      </c>
      <c r="AH13" s="70">
        <f>SUM(AE13:AG13)</f>
        <v>752</v>
      </c>
      <c r="AI13" s="62">
        <f>J13</f>
        <v>0</v>
      </c>
      <c r="AJ13" s="62">
        <f>L13</f>
        <v>0</v>
      </c>
      <c r="AK13" s="62">
        <f>O13</f>
        <v>0</v>
      </c>
      <c r="AL13" s="62">
        <f>Q13</f>
        <v>0</v>
      </c>
      <c r="AM13" s="63">
        <f>LARGE(AI13:AL13,1)</f>
        <v>0</v>
      </c>
      <c r="AN13" s="63">
        <f>LARGE(AI13:AL13,2)</f>
        <v>0</v>
      </c>
      <c r="AO13" s="63">
        <f>LARGE(AI13:AL13,3)</f>
        <v>0</v>
      </c>
      <c r="AP13" s="64">
        <f>SUM(AM13:AO13)</f>
        <v>0</v>
      </c>
      <c r="AQ13" s="74">
        <f>K13</f>
        <v>0</v>
      </c>
      <c r="AR13" s="74">
        <f>M13</f>
        <v>0</v>
      </c>
      <c r="AS13" s="74">
        <f>P13</f>
        <v>0</v>
      </c>
      <c r="AT13" s="74">
        <f>R13</f>
        <v>0</v>
      </c>
      <c r="AU13" s="75">
        <f>LARGE(AQ13:AT13,1)</f>
        <v>0</v>
      </c>
      <c r="AV13" s="75">
        <f>LARGE(AQ13:AT13,2)</f>
        <v>0</v>
      </c>
      <c r="AW13" s="75">
        <f>LARGE(AQ13:AT13,3)</f>
        <v>0</v>
      </c>
      <c r="AX13" s="76">
        <f>SUM(AU13:AW13)</f>
        <v>0</v>
      </c>
      <c r="CC13" s="34">
        <f>W13</f>
        <v>752</v>
      </c>
    </row>
    <row r="14" spans="1:81" ht="51">
      <c r="A14" s="15">
        <v>11</v>
      </c>
      <c r="B14" s="79" t="s">
        <v>12</v>
      </c>
      <c r="C14" s="83" t="s">
        <v>166</v>
      </c>
      <c r="D14" s="80">
        <v>142</v>
      </c>
      <c r="E14" s="81" t="s">
        <v>167</v>
      </c>
      <c r="F14" s="80" t="s">
        <v>168</v>
      </c>
      <c r="G14" s="10"/>
      <c r="H14" s="10"/>
      <c r="I14" s="10"/>
      <c r="J14" s="6"/>
      <c r="K14" s="6"/>
      <c r="L14" s="6">
        <v>237</v>
      </c>
      <c r="M14" s="6">
        <v>158</v>
      </c>
      <c r="N14" s="6"/>
      <c r="O14" s="6"/>
      <c r="P14" s="50"/>
      <c r="Q14" s="6"/>
      <c r="R14" s="12"/>
      <c r="T14" s="35">
        <f>AH14</f>
        <v>0</v>
      </c>
      <c r="U14" s="36">
        <f>AP14</f>
        <v>237</v>
      </c>
      <c r="V14" s="46">
        <f>AX14</f>
        <v>158</v>
      </c>
      <c r="W14" s="47">
        <f>SUM(T14:V14)</f>
        <v>395</v>
      </c>
      <c r="AA14" s="68">
        <f>G14</f>
        <v>0</v>
      </c>
      <c r="AB14" s="68">
        <f>H14</f>
        <v>0</v>
      </c>
      <c r="AC14" s="68">
        <f>I14</f>
        <v>0</v>
      </c>
      <c r="AD14" s="68">
        <f>N14</f>
        <v>0</v>
      </c>
      <c r="AE14" s="69">
        <f>LARGE(AA14:AD14,1)</f>
        <v>0</v>
      </c>
      <c r="AF14" s="69">
        <f>LARGE(AA14:AD14,2)</f>
        <v>0</v>
      </c>
      <c r="AG14" s="69">
        <f>LARGE(AA14:AD14,3)</f>
        <v>0</v>
      </c>
      <c r="AH14" s="70">
        <f>SUM(AE14:AG14)</f>
        <v>0</v>
      </c>
      <c r="AI14" s="62">
        <f>J14</f>
        <v>0</v>
      </c>
      <c r="AJ14" s="62">
        <f>L14</f>
        <v>237</v>
      </c>
      <c r="AK14" s="62">
        <f>O14</f>
        <v>0</v>
      </c>
      <c r="AL14" s="62">
        <f>Q14</f>
        <v>0</v>
      </c>
      <c r="AM14" s="63">
        <f>LARGE(AI14:AL14,1)</f>
        <v>237</v>
      </c>
      <c r="AN14" s="63">
        <f>LARGE(AI14:AL14,2)</f>
        <v>0</v>
      </c>
      <c r="AO14" s="63">
        <f>LARGE(AI14:AL14,3)</f>
        <v>0</v>
      </c>
      <c r="AP14" s="64">
        <f>SUM(AM14:AO14)</f>
        <v>237</v>
      </c>
      <c r="AQ14" s="74">
        <f>K14</f>
        <v>0</v>
      </c>
      <c r="AR14" s="74">
        <f>M14</f>
        <v>158</v>
      </c>
      <c r="AS14" s="74">
        <f>P14</f>
        <v>0</v>
      </c>
      <c r="AT14" s="74">
        <f>R14</f>
        <v>0</v>
      </c>
      <c r="AU14" s="75">
        <f>LARGE(AQ14:AT14,1)</f>
        <v>158</v>
      </c>
      <c r="AV14" s="75">
        <f>LARGE(AQ14:AT14,2)</f>
        <v>0</v>
      </c>
      <c r="AW14" s="75">
        <f>LARGE(AQ14:AT14,3)</f>
        <v>0</v>
      </c>
      <c r="AX14" s="76">
        <f>SUM(AU14:AW14)</f>
        <v>158</v>
      </c>
      <c r="CC14" s="34">
        <f>W14</f>
        <v>395</v>
      </c>
    </row>
    <row r="15" spans="1:81" ht="51">
      <c r="A15" s="15">
        <v>13</v>
      </c>
      <c r="B15" s="79" t="s">
        <v>12</v>
      </c>
      <c r="C15" s="83" t="s">
        <v>235</v>
      </c>
      <c r="D15" s="80">
        <v>162</v>
      </c>
      <c r="E15" s="81" t="s">
        <v>236</v>
      </c>
      <c r="F15" s="80" t="s">
        <v>237</v>
      </c>
      <c r="G15" s="10"/>
      <c r="H15" s="10"/>
      <c r="I15" s="10"/>
      <c r="J15" s="6"/>
      <c r="K15" s="6"/>
      <c r="L15" s="6"/>
      <c r="M15" s="6"/>
      <c r="N15" s="6"/>
      <c r="O15" s="6"/>
      <c r="P15" s="50"/>
      <c r="Q15" s="6">
        <v>198</v>
      </c>
      <c r="R15" s="12">
        <v>126</v>
      </c>
      <c r="T15" s="35">
        <f>AH15</f>
        <v>0</v>
      </c>
      <c r="U15" s="36">
        <f>AP15</f>
        <v>198</v>
      </c>
      <c r="V15" s="46">
        <f>AX15</f>
        <v>126</v>
      </c>
      <c r="W15" s="47">
        <f>SUM(T15:V15)</f>
        <v>324</v>
      </c>
      <c r="AA15" s="68">
        <f>G15</f>
        <v>0</v>
      </c>
      <c r="AB15" s="68">
        <f>H15</f>
        <v>0</v>
      </c>
      <c r="AC15" s="68">
        <f>I15</f>
        <v>0</v>
      </c>
      <c r="AD15" s="68">
        <f>N15</f>
        <v>0</v>
      </c>
      <c r="AE15" s="69">
        <f>LARGE(AA15:AD15,1)</f>
        <v>0</v>
      </c>
      <c r="AF15" s="69">
        <f>LARGE(AA15:AD15,2)</f>
        <v>0</v>
      </c>
      <c r="AG15" s="69">
        <f>LARGE(AA15:AD15,3)</f>
        <v>0</v>
      </c>
      <c r="AH15" s="70">
        <f>SUM(AE15:AG15)</f>
        <v>0</v>
      </c>
      <c r="AI15" s="62">
        <f>J15</f>
        <v>0</v>
      </c>
      <c r="AJ15" s="62">
        <f>L15</f>
        <v>0</v>
      </c>
      <c r="AK15" s="62">
        <f>O15</f>
        <v>0</v>
      </c>
      <c r="AL15" s="62">
        <f>Q15</f>
        <v>198</v>
      </c>
      <c r="AM15" s="63">
        <f>LARGE(AI15:AL15,1)</f>
        <v>198</v>
      </c>
      <c r="AN15" s="63">
        <f>LARGE(AI15:AL15,2)</f>
        <v>0</v>
      </c>
      <c r="AO15" s="63">
        <f>LARGE(AI15:AL15,3)</f>
        <v>0</v>
      </c>
      <c r="AP15" s="64">
        <f>SUM(AM15:AO15)</f>
        <v>198</v>
      </c>
      <c r="AQ15" s="74">
        <f>K15</f>
        <v>0</v>
      </c>
      <c r="AR15" s="74">
        <f>M15</f>
        <v>0</v>
      </c>
      <c r="AS15" s="74">
        <f>P15</f>
        <v>0</v>
      </c>
      <c r="AT15" s="74">
        <f>R15</f>
        <v>126</v>
      </c>
      <c r="AU15" s="75">
        <f>LARGE(AQ15:AT15,1)</f>
        <v>126</v>
      </c>
      <c r="AV15" s="75">
        <f>LARGE(AQ15:AT15,2)</f>
        <v>0</v>
      </c>
      <c r="AW15" s="75">
        <f>LARGE(AQ15:AT15,3)</f>
        <v>0</v>
      </c>
      <c r="AX15" s="76">
        <f>SUM(AU15:AW15)</f>
        <v>126</v>
      </c>
      <c r="CC15" s="34">
        <f>W15</f>
        <v>324</v>
      </c>
    </row>
    <row r="16" spans="1:81" ht="51">
      <c r="A16" s="15">
        <v>13</v>
      </c>
      <c r="B16" s="79" t="s">
        <v>12</v>
      </c>
      <c r="C16" s="83" t="s">
        <v>172</v>
      </c>
      <c r="D16" s="80">
        <v>129</v>
      </c>
      <c r="E16" s="81" t="s">
        <v>173</v>
      </c>
      <c r="F16" s="80" t="s">
        <v>193</v>
      </c>
      <c r="G16" s="10"/>
      <c r="H16" s="10"/>
      <c r="I16" s="10"/>
      <c r="J16" s="6"/>
      <c r="K16" s="6"/>
      <c r="L16" s="6"/>
      <c r="M16" s="6"/>
      <c r="N16" s="6">
        <v>316</v>
      </c>
      <c r="O16" s="6"/>
      <c r="P16" s="50"/>
      <c r="Q16" s="6"/>
      <c r="R16" s="12"/>
      <c r="T16" s="35">
        <f>AH16</f>
        <v>316</v>
      </c>
      <c r="U16" s="36">
        <f>AP16</f>
        <v>0</v>
      </c>
      <c r="V16" s="46">
        <f>AX16</f>
        <v>0</v>
      </c>
      <c r="W16" s="47">
        <f>SUM(T16:V16)</f>
        <v>316</v>
      </c>
      <c r="AA16" s="68">
        <f>G16</f>
        <v>0</v>
      </c>
      <c r="AB16" s="68">
        <f>H16</f>
        <v>0</v>
      </c>
      <c r="AC16" s="68">
        <f>I16</f>
        <v>0</v>
      </c>
      <c r="AD16" s="68">
        <f>N16</f>
        <v>316</v>
      </c>
      <c r="AE16" s="69">
        <f>LARGE(AA16:AD16,1)</f>
        <v>316</v>
      </c>
      <c r="AF16" s="69">
        <f>LARGE(AA16:AD16,2)</f>
        <v>0</v>
      </c>
      <c r="AG16" s="69">
        <f>LARGE(AA16:AD16,3)</f>
        <v>0</v>
      </c>
      <c r="AH16" s="70">
        <f>SUM(AE16:AG16)</f>
        <v>316</v>
      </c>
      <c r="AI16" s="62">
        <f>J16</f>
        <v>0</v>
      </c>
      <c r="AJ16" s="62">
        <f>L16</f>
        <v>0</v>
      </c>
      <c r="AK16" s="62">
        <f>O16</f>
        <v>0</v>
      </c>
      <c r="AL16" s="62">
        <f>Q16</f>
        <v>0</v>
      </c>
      <c r="AM16" s="63">
        <f>LARGE(AI16:AL16,1)</f>
        <v>0</v>
      </c>
      <c r="AN16" s="63">
        <f>LARGE(AI16:AL16,2)</f>
        <v>0</v>
      </c>
      <c r="AO16" s="63">
        <f>LARGE(AI16:AL16,3)</f>
        <v>0</v>
      </c>
      <c r="AP16" s="64">
        <f>SUM(AM16:AO16)</f>
        <v>0</v>
      </c>
      <c r="AQ16" s="74">
        <f>K16</f>
        <v>0</v>
      </c>
      <c r="AR16" s="74">
        <f>M16</f>
        <v>0</v>
      </c>
      <c r="AS16" s="74">
        <f>P16</f>
        <v>0</v>
      </c>
      <c r="AT16" s="74">
        <f>R16</f>
        <v>0</v>
      </c>
      <c r="AU16" s="75">
        <f>LARGE(AQ16:AT16,1)</f>
        <v>0</v>
      </c>
      <c r="AV16" s="75">
        <f>LARGE(AQ16:AT16,2)</f>
        <v>0</v>
      </c>
      <c r="AW16" s="75">
        <f>LARGE(AQ16:AT16,3)</f>
        <v>0</v>
      </c>
      <c r="AX16" s="76">
        <f>SUM(AU16:AW16)</f>
        <v>0</v>
      </c>
      <c r="CC16" s="34">
        <f>W16</f>
        <v>316</v>
      </c>
    </row>
    <row r="17" spans="1:81" ht="51">
      <c r="A17" s="15">
        <v>12</v>
      </c>
      <c r="B17" s="79" t="s">
        <v>12</v>
      </c>
      <c r="C17" s="83" t="s">
        <v>70</v>
      </c>
      <c r="D17" s="80">
        <v>113</v>
      </c>
      <c r="E17" s="81" t="s">
        <v>231</v>
      </c>
      <c r="F17" s="80" t="s">
        <v>232</v>
      </c>
      <c r="G17" s="10"/>
      <c r="H17" s="10"/>
      <c r="I17" s="10"/>
      <c r="J17" s="6"/>
      <c r="K17" s="6"/>
      <c r="L17" s="6"/>
      <c r="M17" s="6"/>
      <c r="N17" s="6"/>
      <c r="O17" s="6">
        <v>180</v>
      </c>
      <c r="P17" s="50">
        <v>120</v>
      </c>
      <c r="Q17" s="6"/>
      <c r="R17" s="12"/>
      <c r="T17" s="35">
        <f>AH17</f>
        <v>0</v>
      </c>
      <c r="U17" s="36">
        <f>AP17</f>
        <v>180</v>
      </c>
      <c r="V17" s="46">
        <f>AX17</f>
        <v>120</v>
      </c>
      <c r="W17" s="47">
        <f>SUM(T17:V17)</f>
        <v>300</v>
      </c>
      <c r="AA17" s="68">
        <f>G17</f>
        <v>0</v>
      </c>
      <c r="AB17" s="68">
        <f>H17</f>
        <v>0</v>
      </c>
      <c r="AC17" s="68">
        <f>I17</f>
        <v>0</v>
      </c>
      <c r="AD17" s="68">
        <f>N17</f>
        <v>0</v>
      </c>
      <c r="AE17" s="69">
        <f>LARGE(AA17:AD17,1)</f>
        <v>0</v>
      </c>
      <c r="AF17" s="69">
        <f>LARGE(AA17:AD17,2)</f>
        <v>0</v>
      </c>
      <c r="AG17" s="69">
        <f>LARGE(AA17:AD17,3)</f>
        <v>0</v>
      </c>
      <c r="AH17" s="70">
        <f>SUM(AE17:AG17)</f>
        <v>0</v>
      </c>
      <c r="AI17" s="62">
        <f>J17</f>
        <v>0</v>
      </c>
      <c r="AJ17" s="62">
        <f>L17</f>
        <v>0</v>
      </c>
      <c r="AK17" s="62">
        <f>O17</f>
        <v>180</v>
      </c>
      <c r="AL17" s="62">
        <f>Q17</f>
        <v>0</v>
      </c>
      <c r="AM17" s="63">
        <f>LARGE(AI17:AL17,1)</f>
        <v>180</v>
      </c>
      <c r="AN17" s="63">
        <f>LARGE(AI17:AL17,2)</f>
        <v>0</v>
      </c>
      <c r="AO17" s="63">
        <f>LARGE(AI17:AL17,3)</f>
        <v>0</v>
      </c>
      <c r="AP17" s="64">
        <f>SUM(AM17:AO17)</f>
        <v>180</v>
      </c>
      <c r="AQ17" s="74">
        <f>K17</f>
        <v>0</v>
      </c>
      <c r="AR17" s="74">
        <f>M17</f>
        <v>0</v>
      </c>
      <c r="AS17" s="74">
        <f>P17</f>
        <v>120</v>
      </c>
      <c r="AT17" s="74">
        <f>R17</f>
        <v>0</v>
      </c>
      <c r="AU17" s="75">
        <f>LARGE(AQ17:AT17,1)</f>
        <v>120</v>
      </c>
      <c r="AV17" s="75">
        <f>LARGE(AQ17:AT17,2)</f>
        <v>0</v>
      </c>
      <c r="AW17" s="75">
        <f>LARGE(AQ17:AT17,3)</f>
        <v>0</v>
      </c>
      <c r="AX17" s="76">
        <f>SUM(AU17:AW17)</f>
        <v>120</v>
      </c>
      <c r="CC17" s="34">
        <f>W17</f>
        <v>300</v>
      </c>
    </row>
    <row r="18" spans="1:81" ht="51">
      <c r="A18" s="15">
        <v>13</v>
      </c>
      <c r="B18" s="79" t="s">
        <v>12</v>
      </c>
      <c r="C18" s="83" t="s">
        <v>88</v>
      </c>
      <c r="D18" s="80">
        <v>147</v>
      </c>
      <c r="E18" s="81" t="s">
        <v>89</v>
      </c>
      <c r="F18" s="80" t="s">
        <v>90</v>
      </c>
      <c r="G18" s="10">
        <v>264</v>
      </c>
      <c r="H18" s="10"/>
      <c r="I18" s="10"/>
      <c r="J18" s="6"/>
      <c r="K18" s="6"/>
      <c r="L18" s="6"/>
      <c r="M18" s="6"/>
      <c r="N18" s="6"/>
      <c r="O18" s="6"/>
      <c r="P18" s="50"/>
      <c r="Q18" s="6"/>
      <c r="R18" s="12"/>
      <c r="T18" s="35">
        <f>AH18</f>
        <v>264</v>
      </c>
      <c r="U18" s="36">
        <f>AP18</f>
        <v>0</v>
      </c>
      <c r="V18" s="46">
        <f>AX18</f>
        <v>0</v>
      </c>
      <c r="W18" s="47">
        <f>SUM(T18:V18)</f>
        <v>264</v>
      </c>
      <c r="AA18" s="68">
        <f>G18</f>
        <v>264</v>
      </c>
      <c r="AB18" s="68">
        <f>H18</f>
        <v>0</v>
      </c>
      <c r="AC18" s="68">
        <f>I18</f>
        <v>0</v>
      </c>
      <c r="AD18" s="68">
        <f>N18</f>
        <v>0</v>
      </c>
      <c r="AE18" s="69">
        <f>LARGE(AA18:AD18,1)</f>
        <v>264</v>
      </c>
      <c r="AF18" s="69">
        <f>LARGE(AA18:AD18,2)</f>
        <v>0</v>
      </c>
      <c r="AG18" s="69">
        <f>LARGE(AA18:AD18,3)</f>
        <v>0</v>
      </c>
      <c r="AH18" s="70">
        <f>SUM(AE18:AG18)</f>
        <v>264</v>
      </c>
      <c r="AI18" s="62">
        <f>J18</f>
        <v>0</v>
      </c>
      <c r="AJ18" s="62">
        <f>L18</f>
        <v>0</v>
      </c>
      <c r="AK18" s="62">
        <f>O18</f>
        <v>0</v>
      </c>
      <c r="AL18" s="62">
        <f>Q18</f>
        <v>0</v>
      </c>
      <c r="AM18" s="63">
        <f>LARGE(AI18:AL18,1)</f>
        <v>0</v>
      </c>
      <c r="AN18" s="63">
        <f>LARGE(AI18:AL18,2)</f>
        <v>0</v>
      </c>
      <c r="AO18" s="63">
        <f>LARGE(AI18:AL18,3)</f>
        <v>0</v>
      </c>
      <c r="AP18" s="64">
        <f>SUM(AM18:AO18)</f>
        <v>0</v>
      </c>
      <c r="AQ18" s="74">
        <f>K18</f>
        <v>0</v>
      </c>
      <c r="AR18" s="74">
        <f>M18</f>
        <v>0</v>
      </c>
      <c r="AS18" s="74">
        <f>P18</f>
        <v>0</v>
      </c>
      <c r="AT18" s="74">
        <f>R18</f>
        <v>0</v>
      </c>
      <c r="AU18" s="75">
        <f>LARGE(AQ18:AT18,1)</f>
        <v>0</v>
      </c>
      <c r="AV18" s="75">
        <f>LARGE(AQ18:AT18,2)</f>
        <v>0</v>
      </c>
      <c r="AW18" s="75">
        <f>LARGE(AQ18:AT18,3)</f>
        <v>0</v>
      </c>
      <c r="AX18" s="76">
        <f>SUM(AU18:AW18)</f>
        <v>0</v>
      </c>
      <c r="CC18" s="34">
        <f>W18</f>
        <v>264</v>
      </c>
    </row>
    <row r="19" spans="1:81" ht="51.75" thickBot="1">
      <c r="A19" s="21">
        <v>14</v>
      </c>
      <c r="B19" s="78" t="s">
        <v>12</v>
      </c>
      <c r="C19" s="106" t="s">
        <v>238</v>
      </c>
      <c r="D19" s="107">
        <v>162</v>
      </c>
      <c r="E19" s="108" t="s">
        <v>243</v>
      </c>
      <c r="F19" s="107" t="s">
        <v>244</v>
      </c>
      <c r="G19" s="109"/>
      <c r="H19" s="109"/>
      <c r="I19" s="109"/>
      <c r="J19" s="110"/>
      <c r="K19" s="110"/>
      <c r="L19" s="110"/>
      <c r="M19" s="110"/>
      <c r="N19" s="110"/>
      <c r="O19" s="111"/>
      <c r="P19" s="111"/>
      <c r="Q19" s="110">
        <v>180</v>
      </c>
      <c r="R19" s="112"/>
      <c r="T19" s="113">
        <f>AH19</f>
        <v>0</v>
      </c>
      <c r="U19" s="114">
        <f>AP19</f>
        <v>180</v>
      </c>
      <c r="V19" s="115">
        <f>AX19</f>
        <v>0</v>
      </c>
      <c r="W19" s="116">
        <f>SUM(T19:V19)</f>
        <v>180</v>
      </c>
      <c r="AA19" s="68">
        <f>G19</f>
        <v>0</v>
      </c>
      <c r="AB19" s="68">
        <f>H19</f>
        <v>0</v>
      </c>
      <c r="AC19" s="68">
        <f>I19</f>
        <v>0</v>
      </c>
      <c r="AD19" s="68">
        <f>N19</f>
        <v>0</v>
      </c>
      <c r="AE19" s="69">
        <f>LARGE(AA19:AD19,1)</f>
        <v>0</v>
      </c>
      <c r="AF19" s="69">
        <f>LARGE(AA19:AD19,2)</f>
        <v>0</v>
      </c>
      <c r="AG19" s="69">
        <f>LARGE(AA19:AD19,3)</f>
        <v>0</v>
      </c>
      <c r="AH19" s="70">
        <f>SUM(AE19:AG19)</f>
        <v>0</v>
      </c>
      <c r="AI19" s="62">
        <f>J19</f>
        <v>0</v>
      </c>
      <c r="AJ19" s="62">
        <f>L19</f>
        <v>0</v>
      </c>
      <c r="AK19" s="62">
        <f>O19</f>
        <v>0</v>
      </c>
      <c r="AL19" s="62">
        <f>Q19</f>
        <v>180</v>
      </c>
      <c r="AM19" s="63">
        <f>LARGE(AI19:AL19,1)</f>
        <v>180</v>
      </c>
      <c r="AN19" s="63">
        <f>LARGE(AI19:AL19,2)</f>
        <v>0</v>
      </c>
      <c r="AO19" s="63">
        <f>LARGE(AI19:AL19,3)</f>
        <v>0</v>
      </c>
      <c r="AP19" s="64">
        <f>SUM(AM19:AO19)</f>
        <v>180</v>
      </c>
      <c r="AQ19" s="74">
        <f>K19</f>
        <v>0</v>
      </c>
      <c r="AR19" s="74">
        <f>M19</f>
        <v>0</v>
      </c>
      <c r="AS19" s="74">
        <f>P19</f>
        <v>0</v>
      </c>
      <c r="AT19" s="74">
        <f>R19</f>
        <v>0</v>
      </c>
      <c r="AU19" s="75">
        <f>LARGE(AQ19:AT19,1)</f>
        <v>0</v>
      </c>
      <c r="AV19" s="75">
        <f>LARGE(AQ19:AT19,2)</f>
        <v>0</v>
      </c>
      <c r="AW19" s="75">
        <f>LARGE(AQ19:AT19,3)</f>
        <v>0</v>
      </c>
      <c r="AX19" s="76">
        <f>SUM(AU19:AW19)</f>
        <v>0</v>
      </c>
      <c r="CC19" s="34">
        <f>W19</f>
        <v>180</v>
      </c>
    </row>
  </sheetData>
  <sheetProtection/>
  <mergeCells count="8">
    <mergeCell ref="AI1:AP1"/>
    <mergeCell ref="AQ1:AX1"/>
    <mergeCell ref="B1:B3"/>
    <mergeCell ref="C1:C3"/>
    <mergeCell ref="D1:D3"/>
    <mergeCell ref="E1:E3"/>
    <mergeCell ref="F1:F3"/>
    <mergeCell ref="AA1:AH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8" scale="47" r:id="rId2"/>
  <headerFooter>
    <oddHeader>&amp;C&amp;"-,Tučné"&amp;28ČESKÝ POHÁR 2015 - R4 MUŽI</oddHeader>
  </headerFooter>
  <colBreaks count="1" manualBreakCount="1">
    <brk id="24" max="65535" man="1"/>
  </col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CM9"/>
  <sheetViews>
    <sheetView zoomScaleSheetLayoutView="49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19.28125" defaultRowHeight="15"/>
  <cols>
    <col min="1" max="1" width="6.57421875" style="1" bestFit="1" customWidth="1"/>
    <col min="2" max="2" width="5.7109375" style="16" bestFit="1" customWidth="1"/>
    <col min="3" max="3" width="17.8515625" style="82" bestFit="1" customWidth="1"/>
    <col min="4" max="4" width="8.7109375" style="38" bestFit="1" customWidth="1"/>
    <col min="5" max="5" width="21.421875" style="39" bestFit="1" customWidth="1"/>
    <col min="6" max="6" width="5.57421875" style="40" bestFit="1" customWidth="1"/>
    <col min="7" max="7" width="8.57421875" style="7" bestFit="1" customWidth="1"/>
    <col min="8" max="9" width="9.7109375" style="7" bestFit="1" customWidth="1"/>
    <col min="10" max="11" width="8.57421875" style="7" bestFit="1" customWidth="1"/>
    <col min="12" max="17" width="8.57421875" style="8" bestFit="1" customWidth="1"/>
    <col min="18" max="19" width="9.00390625" style="7" bestFit="1" customWidth="1"/>
    <col min="20" max="21" width="8.7109375" style="7" bestFit="1" customWidth="1"/>
    <col min="22" max="22" width="19.28125" style="32" customWidth="1"/>
    <col min="23" max="23" width="7.140625" style="9" bestFit="1" customWidth="1"/>
    <col min="24" max="24" width="9.28125" style="9" bestFit="1" customWidth="1"/>
    <col min="25" max="25" width="8.28125" style="9" bestFit="1" customWidth="1"/>
    <col min="26" max="26" width="5.421875" style="26" bestFit="1" customWidth="1"/>
    <col min="27" max="27" width="19.28125" style="26" customWidth="1"/>
    <col min="28" max="29" width="19.28125" style="33" customWidth="1"/>
    <col min="30" max="30" width="4.421875" style="9" bestFit="1" customWidth="1"/>
    <col min="31" max="32" width="5.140625" style="9" bestFit="1" customWidth="1"/>
    <col min="33" max="33" width="6.57421875" style="9" bestFit="1" customWidth="1"/>
    <col min="34" max="34" width="6.00390625" style="9" bestFit="1" customWidth="1"/>
    <col min="35" max="38" width="4.00390625" style="9" bestFit="1" customWidth="1"/>
    <col min="39" max="39" width="5.421875" style="41" bestFit="1" customWidth="1"/>
    <col min="40" max="41" width="4.421875" style="9" bestFit="1" customWidth="1"/>
    <col min="42" max="42" width="4.28125" style="9" bestFit="1" customWidth="1"/>
    <col min="43" max="43" width="5.57421875" style="9" bestFit="1" customWidth="1"/>
    <col min="44" max="44" width="4.28125" style="9" bestFit="1" customWidth="1"/>
    <col min="45" max="46" width="4.00390625" style="9" bestFit="1" customWidth="1"/>
    <col min="47" max="48" width="2.7109375" style="9" bestFit="1" customWidth="1"/>
    <col min="49" max="49" width="4.421875" style="41" bestFit="1" customWidth="1"/>
    <col min="50" max="51" width="4.421875" style="9" bestFit="1" customWidth="1"/>
    <col min="52" max="52" width="4.28125" style="9" bestFit="1" customWidth="1"/>
    <col min="53" max="53" width="5.57421875" style="9" bestFit="1" customWidth="1"/>
    <col min="54" max="54" width="4.28125" style="9" bestFit="1" customWidth="1"/>
    <col min="55" max="56" width="4.00390625" style="9" bestFit="1" customWidth="1"/>
    <col min="57" max="58" width="2.7109375" style="9" bestFit="1" customWidth="1"/>
    <col min="59" max="59" width="4.421875" style="41" bestFit="1" customWidth="1"/>
    <col min="60" max="80" width="19.28125" style="33" customWidth="1"/>
    <col min="81" max="81" width="5.421875" style="33" bestFit="1" customWidth="1"/>
    <col min="82" max="91" width="19.28125" style="33" customWidth="1"/>
    <col min="92" max="16384" width="19.28125" style="25" customWidth="1"/>
  </cols>
  <sheetData>
    <row r="1" spans="1:91" s="1" customFormat="1" ht="12.75">
      <c r="A1" s="3" t="s">
        <v>0</v>
      </c>
      <c r="B1" s="147" t="s">
        <v>20</v>
      </c>
      <c r="C1" s="147" t="s">
        <v>19</v>
      </c>
      <c r="D1" s="152" t="s">
        <v>18</v>
      </c>
      <c r="E1" s="147" t="s">
        <v>1</v>
      </c>
      <c r="F1" s="155" t="s">
        <v>13</v>
      </c>
      <c r="G1" s="5" t="s">
        <v>25</v>
      </c>
      <c r="H1" s="5" t="s">
        <v>30</v>
      </c>
      <c r="I1" s="5" t="s">
        <v>30</v>
      </c>
      <c r="J1" s="5" t="s">
        <v>41</v>
      </c>
      <c r="K1" s="5" t="s">
        <v>3</v>
      </c>
      <c r="L1" s="5" t="s">
        <v>3</v>
      </c>
      <c r="M1" s="5" t="s">
        <v>3</v>
      </c>
      <c r="N1" s="5" t="s">
        <v>3</v>
      </c>
      <c r="O1" s="5" t="s">
        <v>2</v>
      </c>
      <c r="P1" s="5" t="s">
        <v>2</v>
      </c>
      <c r="Q1" s="5" t="s">
        <v>23</v>
      </c>
      <c r="R1" s="56" t="s">
        <v>35</v>
      </c>
      <c r="S1" s="56" t="s">
        <v>35</v>
      </c>
      <c r="T1" s="5" t="s">
        <v>21</v>
      </c>
      <c r="U1" s="45" t="s">
        <v>21</v>
      </c>
      <c r="V1" s="16"/>
      <c r="W1" s="27" t="s">
        <v>7</v>
      </c>
      <c r="X1" s="28" t="s">
        <v>8</v>
      </c>
      <c r="Y1" s="29" t="s">
        <v>9</v>
      </c>
      <c r="Z1" s="42"/>
      <c r="AA1" s="11"/>
      <c r="AB1" s="16"/>
      <c r="AC1" s="16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44" t="s">
        <v>8</v>
      </c>
      <c r="AO1" s="145"/>
      <c r="AP1" s="145"/>
      <c r="AQ1" s="145"/>
      <c r="AR1" s="145"/>
      <c r="AS1" s="145"/>
      <c r="AT1" s="145"/>
      <c r="AU1" s="145"/>
      <c r="AV1" s="145"/>
      <c r="AW1" s="146"/>
      <c r="AX1" s="141" t="s">
        <v>9</v>
      </c>
      <c r="AY1" s="142"/>
      <c r="AZ1" s="142"/>
      <c r="BA1" s="142"/>
      <c r="BB1" s="142"/>
      <c r="BC1" s="142"/>
      <c r="BD1" s="142"/>
      <c r="BE1" s="142"/>
      <c r="BF1" s="142"/>
      <c r="BG1" s="143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</row>
    <row r="2" spans="1:91" s="1" customFormat="1" ht="12.75">
      <c r="A2" s="4"/>
      <c r="B2" s="148"/>
      <c r="C2" s="150"/>
      <c r="D2" s="153"/>
      <c r="E2" s="150"/>
      <c r="F2" s="156"/>
      <c r="G2" s="13" t="s">
        <v>4</v>
      </c>
      <c r="H2" s="13" t="s">
        <v>4</v>
      </c>
      <c r="I2" s="13" t="s">
        <v>4</v>
      </c>
      <c r="J2" s="13" t="s">
        <v>4</v>
      </c>
      <c r="K2" s="13" t="s">
        <v>5</v>
      </c>
      <c r="L2" s="2" t="s">
        <v>6</v>
      </c>
      <c r="M2" s="44" t="s">
        <v>5</v>
      </c>
      <c r="N2" s="44" t="s">
        <v>6</v>
      </c>
      <c r="O2" s="2" t="s">
        <v>5</v>
      </c>
      <c r="P2" s="2" t="s">
        <v>6</v>
      </c>
      <c r="Q2" s="44" t="s">
        <v>4</v>
      </c>
      <c r="R2" s="57" t="s">
        <v>5</v>
      </c>
      <c r="S2" s="57" t="s">
        <v>6</v>
      </c>
      <c r="T2" s="2" t="s">
        <v>5</v>
      </c>
      <c r="U2" s="48" t="s">
        <v>6</v>
      </c>
      <c r="V2" s="16"/>
      <c r="W2" s="14" t="s">
        <v>10</v>
      </c>
      <c r="X2" s="13" t="s">
        <v>10</v>
      </c>
      <c r="Y2" s="18" t="s">
        <v>10</v>
      </c>
      <c r="Z2" s="43" t="s">
        <v>10</v>
      </c>
      <c r="AA2" s="11"/>
      <c r="AB2" s="16"/>
      <c r="AC2" s="16"/>
      <c r="AD2" s="65" t="s">
        <v>28</v>
      </c>
      <c r="AE2" s="65" t="s">
        <v>37</v>
      </c>
      <c r="AF2" s="65" t="s">
        <v>37</v>
      </c>
      <c r="AG2" s="65" t="s">
        <v>41</v>
      </c>
      <c r="AH2" s="65" t="s">
        <v>23</v>
      </c>
      <c r="AI2" s="65" t="s">
        <v>14</v>
      </c>
      <c r="AJ2" s="65" t="s">
        <v>15</v>
      </c>
      <c r="AK2" s="65" t="s">
        <v>26</v>
      </c>
      <c r="AL2" s="65" t="s">
        <v>39</v>
      </c>
      <c r="AM2" s="65" t="s">
        <v>10</v>
      </c>
      <c r="AN2" s="59" t="s">
        <v>17</v>
      </c>
      <c r="AO2" s="59" t="s">
        <v>17</v>
      </c>
      <c r="AP2" s="59" t="s">
        <v>16</v>
      </c>
      <c r="AQ2" s="59" t="s">
        <v>38</v>
      </c>
      <c r="AR2" s="59" t="s">
        <v>22</v>
      </c>
      <c r="AS2" s="59" t="s">
        <v>14</v>
      </c>
      <c r="AT2" s="59" t="s">
        <v>15</v>
      </c>
      <c r="AU2" s="59" t="s">
        <v>26</v>
      </c>
      <c r="AV2" s="59" t="s">
        <v>39</v>
      </c>
      <c r="AW2" s="59" t="s">
        <v>10</v>
      </c>
      <c r="AX2" s="71" t="s">
        <v>17</v>
      </c>
      <c r="AY2" s="71" t="s">
        <v>17</v>
      </c>
      <c r="AZ2" s="71" t="s">
        <v>16</v>
      </c>
      <c r="BA2" s="71" t="s">
        <v>38</v>
      </c>
      <c r="BB2" s="71" t="s">
        <v>22</v>
      </c>
      <c r="BC2" s="71" t="s">
        <v>14</v>
      </c>
      <c r="BD2" s="71" t="s">
        <v>15</v>
      </c>
      <c r="BE2" s="71" t="s">
        <v>26</v>
      </c>
      <c r="BF2" s="71" t="s">
        <v>39</v>
      </c>
      <c r="BG2" s="71" t="s">
        <v>10</v>
      </c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</row>
    <row r="3" spans="1:91" s="24" customFormat="1" ht="13.5" thickBot="1">
      <c r="A3" s="51"/>
      <c r="B3" s="149"/>
      <c r="C3" s="151"/>
      <c r="D3" s="154"/>
      <c r="E3" s="151"/>
      <c r="F3" s="157"/>
      <c r="G3" s="52">
        <v>43197</v>
      </c>
      <c r="H3" s="52">
        <v>43204</v>
      </c>
      <c r="I3" s="52">
        <v>43205</v>
      </c>
      <c r="J3" s="52">
        <v>43225</v>
      </c>
      <c r="K3" s="52">
        <v>43267</v>
      </c>
      <c r="L3" s="52">
        <v>43268</v>
      </c>
      <c r="M3" s="52">
        <v>43267</v>
      </c>
      <c r="N3" s="52">
        <v>43268</v>
      </c>
      <c r="O3" s="52">
        <v>43274</v>
      </c>
      <c r="P3" s="52">
        <v>43275</v>
      </c>
      <c r="Q3" s="52">
        <v>43337</v>
      </c>
      <c r="R3" s="58">
        <v>43344</v>
      </c>
      <c r="S3" s="58">
        <v>43345</v>
      </c>
      <c r="T3" s="52">
        <v>43351</v>
      </c>
      <c r="U3" s="53">
        <v>43351</v>
      </c>
      <c r="V3" s="30"/>
      <c r="W3" s="54"/>
      <c r="X3" s="31"/>
      <c r="Y3" s="55"/>
      <c r="Z3" s="43"/>
      <c r="AA3" s="26"/>
      <c r="AB3" s="30"/>
      <c r="AC3" s="30"/>
      <c r="AD3" s="66"/>
      <c r="AE3" s="66"/>
      <c r="AF3" s="66"/>
      <c r="AG3" s="66"/>
      <c r="AH3" s="66"/>
      <c r="AI3" s="66"/>
      <c r="AJ3" s="66"/>
      <c r="AK3" s="66"/>
      <c r="AL3" s="66"/>
      <c r="AM3" s="67"/>
      <c r="AN3" s="60"/>
      <c r="AO3" s="60"/>
      <c r="AP3" s="60"/>
      <c r="AQ3" s="60"/>
      <c r="AR3" s="60"/>
      <c r="AS3" s="60"/>
      <c r="AT3" s="60"/>
      <c r="AU3" s="60"/>
      <c r="AV3" s="60"/>
      <c r="AW3" s="61"/>
      <c r="AX3" s="72"/>
      <c r="AY3" s="72"/>
      <c r="AZ3" s="72"/>
      <c r="BA3" s="72"/>
      <c r="BB3" s="72"/>
      <c r="BC3" s="72"/>
      <c r="BD3" s="72"/>
      <c r="BE3" s="72"/>
      <c r="BF3" s="72"/>
      <c r="BG3" s="73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</row>
    <row r="4" spans="1:81" ht="76.5">
      <c r="A4" s="19">
        <v>1</v>
      </c>
      <c r="B4" s="139" t="s">
        <v>47</v>
      </c>
      <c r="C4" s="103" t="s">
        <v>45</v>
      </c>
      <c r="D4" s="104">
        <v>222</v>
      </c>
      <c r="E4" s="105" t="s">
        <v>233</v>
      </c>
      <c r="F4" s="104" t="s">
        <v>234</v>
      </c>
      <c r="G4" s="23">
        <v>352</v>
      </c>
      <c r="H4" s="23">
        <v>352</v>
      </c>
      <c r="I4" s="23">
        <v>352</v>
      </c>
      <c r="J4" s="23">
        <v>400</v>
      </c>
      <c r="K4" s="23">
        <v>264</v>
      </c>
      <c r="L4" s="20">
        <v>176</v>
      </c>
      <c r="M4" s="20">
        <v>237</v>
      </c>
      <c r="N4" s="20">
        <v>200</v>
      </c>
      <c r="O4" s="20">
        <v>264</v>
      </c>
      <c r="P4" s="20">
        <v>176</v>
      </c>
      <c r="Q4" s="20">
        <v>400</v>
      </c>
      <c r="R4" s="49">
        <v>237</v>
      </c>
      <c r="S4" s="49">
        <v>158</v>
      </c>
      <c r="T4" s="20">
        <v>237</v>
      </c>
      <c r="U4" s="22">
        <v>158</v>
      </c>
      <c r="W4" s="125">
        <f>AM4</f>
        <v>1504</v>
      </c>
      <c r="X4" s="126">
        <f>AW4</f>
        <v>1002</v>
      </c>
      <c r="Y4" s="127">
        <f>BG4</f>
        <v>710</v>
      </c>
      <c r="Z4" s="128">
        <f>SUM(W4:Y4)</f>
        <v>3216</v>
      </c>
      <c r="AD4" s="68">
        <f>G4</f>
        <v>352</v>
      </c>
      <c r="AE4" s="68">
        <f>H4</f>
        <v>352</v>
      </c>
      <c r="AF4" s="68">
        <f>I4</f>
        <v>352</v>
      </c>
      <c r="AG4" s="68">
        <f>J4</f>
        <v>400</v>
      </c>
      <c r="AH4" s="68">
        <f>Q4</f>
        <v>400</v>
      </c>
      <c r="AI4" s="69">
        <f>LARGE(AD4:AH4,1)</f>
        <v>400</v>
      </c>
      <c r="AJ4" s="69">
        <f>LARGE(AD4:AH4,2)</f>
        <v>400</v>
      </c>
      <c r="AK4" s="69">
        <f>LARGE(AD4:AH4,3)</f>
        <v>352</v>
      </c>
      <c r="AL4" s="69">
        <f>LARGE(AD4:AH4,4)</f>
        <v>352</v>
      </c>
      <c r="AM4" s="70">
        <f>SUM(AI4:AL4)</f>
        <v>1504</v>
      </c>
      <c r="AN4" s="62">
        <f>K4</f>
        <v>264</v>
      </c>
      <c r="AO4" s="62">
        <f>M4</f>
        <v>237</v>
      </c>
      <c r="AP4" s="62">
        <f>O4</f>
        <v>264</v>
      </c>
      <c r="AQ4" s="62">
        <f>R4</f>
        <v>237</v>
      </c>
      <c r="AR4" s="62">
        <f>T4</f>
        <v>237</v>
      </c>
      <c r="AS4" s="63">
        <f>LARGE(AN4:AR4,1)</f>
        <v>264</v>
      </c>
      <c r="AT4" s="63">
        <f>LARGE(AN4:AR4,2)</f>
        <v>264</v>
      </c>
      <c r="AU4" s="63">
        <f>LARGE(AN4:AR4,3)</f>
        <v>237</v>
      </c>
      <c r="AV4" s="63">
        <f>LARGE(AN4:AR4,4)</f>
        <v>237</v>
      </c>
      <c r="AW4" s="64">
        <f>SUM(AS4:AV4)</f>
        <v>1002</v>
      </c>
      <c r="AX4" s="74">
        <f>L4</f>
        <v>176</v>
      </c>
      <c r="AY4" s="74">
        <f>N4</f>
        <v>200</v>
      </c>
      <c r="AZ4" s="74">
        <f>P4</f>
        <v>176</v>
      </c>
      <c r="BA4" s="74">
        <f>S4</f>
        <v>158</v>
      </c>
      <c r="BB4" s="74">
        <f>U4</f>
        <v>158</v>
      </c>
      <c r="BC4" s="75">
        <f>LARGE(AX4:BB4,1)</f>
        <v>200</v>
      </c>
      <c r="BD4" s="75">
        <f>LARGE(AX4:BB4,2)</f>
        <v>176</v>
      </c>
      <c r="BE4" s="75">
        <f>LARGE(AX4:BB4,3)</f>
        <v>176</v>
      </c>
      <c r="BF4" s="75">
        <f>LARGE(AX4:BB4,4)</f>
        <v>158</v>
      </c>
      <c r="BG4" s="76">
        <f>SUM(BC4:BF4)</f>
        <v>710</v>
      </c>
      <c r="CC4" s="34">
        <f>Z4</f>
        <v>3216</v>
      </c>
    </row>
    <row r="5" spans="1:81" ht="63.75">
      <c r="A5" s="15">
        <v>2</v>
      </c>
      <c r="B5" s="79" t="s">
        <v>12</v>
      </c>
      <c r="C5" s="83" t="s">
        <v>44</v>
      </c>
      <c r="D5" s="80">
        <v>222</v>
      </c>
      <c r="E5" s="81" t="s">
        <v>108</v>
      </c>
      <c r="F5" s="80" t="s">
        <v>101</v>
      </c>
      <c r="G5" s="10">
        <v>288</v>
      </c>
      <c r="H5" s="10">
        <v>400</v>
      </c>
      <c r="I5" s="10">
        <v>400</v>
      </c>
      <c r="J5" s="10"/>
      <c r="K5" s="10">
        <v>237</v>
      </c>
      <c r="L5" s="6">
        <v>158</v>
      </c>
      <c r="M5" s="6">
        <v>264</v>
      </c>
      <c r="N5" s="6">
        <v>158</v>
      </c>
      <c r="O5" s="6"/>
      <c r="P5" s="6"/>
      <c r="Q5" s="6"/>
      <c r="R5" s="50">
        <v>264</v>
      </c>
      <c r="S5" s="50">
        <v>176</v>
      </c>
      <c r="T5" s="6">
        <v>264</v>
      </c>
      <c r="U5" s="12">
        <v>200</v>
      </c>
      <c r="W5" s="35">
        <f>AM5</f>
        <v>1088</v>
      </c>
      <c r="X5" s="36">
        <f>AW5</f>
        <v>1029</v>
      </c>
      <c r="Y5" s="46">
        <f>BG5</f>
        <v>692</v>
      </c>
      <c r="Z5" s="47">
        <f>SUM(W5:Y5)</f>
        <v>2809</v>
      </c>
      <c r="AD5" s="68">
        <f>G5</f>
        <v>288</v>
      </c>
      <c r="AE5" s="68">
        <f>H5</f>
        <v>400</v>
      </c>
      <c r="AF5" s="68">
        <f>I5</f>
        <v>400</v>
      </c>
      <c r="AG5" s="68">
        <f>J5</f>
        <v>0</v>
      </c>
      <c r="AH5" s="68">
        <f>Q5</f>
        <v>0</v>
      </c>
      <c r="AI5" s="69">
        <f>LARGE(AD5:AH5,1)</f>
        <v>400</v>
      </c>
      <c r="AJ5" s="69">
        <f>LARGE(AD5:AH5,2)</f>
        <v>400</v>
      </c>
      <c r="AK5" s="69">
        <f>LARGE(AD5:AH5,3)</f>
        <v>288</v>
      </c>
      <c r="AL5" s="69">
        <f>LARGE(AD5:AH5,4)</f>
        <v>0</v>
      </c>
      <c r="AM5" s="70">
        <f>SUM(AI5:AL5)</f>
        <v>1088</v>
      </c>
      <c r="AN5" s="62">
        <f>K5</f>
        <v>237</v>
      </c>
      <c r="AO5" s="62">
        <f>M5</f>
        <v>264</v>
      </c>
      <c r="AP5" s="62">
        <f>O5</f>
        <v>0</v>
      </c>
      <c r="AQ5" s="62">
        <f>R5</f>
        <v>264</v>
      </c>
      <c r="AR5" s="62">
        <f>T5</f>
        <v>264</v>
      </c>
      <c r="AS5" s="63">
        <f>LARGE(AN5:AR5,1)</f>
        <v>264</v>
      </c>
      <c r="AT5" s="63">
        <f>LARGE(AN5:AR5,2)</f>
        <v>264</v>
      </c>
      <c r="AU5" s="63">
        <f>LARGE(AN5:AR5,3)</f>
        <v>264</v>
      </c>
      <c r="AV5" s="63">
        <f>LARGE(AN5:AR5,4)</f>
        <v>237</v>
      </c>
      <c r="AW5" s="64">
        <f>SUM(AS5:AV5)</f>
        <v>1029</v>
      </c>
      <c r="AX5" s="74">
        <f>L5</f>
        <v>158</v>
      </c>
      <c r="AY5" s="74">
        <f>N5</f>
        <v>158</v>
      </c>
      <c r="AZ5" s="74">
        <f>P5</f>
        <v>0</v>
      </c>
      <c r="BA5" s="74">
        <f>S5</f>
        <v>176</v>
      </c>
      <c r="BB5" s="74">
        <f>U5</f>
        <v>200</v>
      </c>
      <c r="BC5" s="75">
        <f>LARGE(AX5:BB5,1)</f>
        <v>200</v>
      </c>
      <c r="BD5" s="75">
        <f>LARGE(AX5:BB5,2)</f>
        <v>176</v>
      </c>
      <c r="BE5" s="75">
        <f>LARGE(AX5:BB5,3)</f>
        <v>158</v>
      </c>
      <c r="BF5" s="75">
        <f>LARGE(AX5:BB5,4)</f>
        <v>158</v>
      </c>
      <c r="BG5" s="76">
        <f>SUM(BC5:BF5)</f>
        <v>692</v>
      </c>
      <c r="CC5" s="34">
        <f>Z5</f>
        <v>2809</v>
      </c>
    </row>
    <row r="6" spans="1:81" ht="51">
      <c r="A6" s="15">
        <v>3</v>
      </c>
      <c r="B6" s="79" t="s">
        <v>12</v>
      </c>
      <c r="C6" s="83" t="s">
        <v>51</v>
      </c>
      <c r="D6" s="80" t="s">
        <v>91</v>
      </c>
      <c r="E6" s="81" t="s">
        <v>253</v>
      </c>
      <c r="F6" s="80" t="s">
        <v>254</v>
      </c>
      <c r="G6" s="10">
        <v>400</v>
      </c>
      <c r="H6" s="10"/>
      <c r="I6" s="10"/>
      <c r="J6" s="10"/>
      <c r="K6" s="10">
        <v>300</v>
      </c>
      <c r="L6" s="6">
        <v>200</v>
      </c>
      <c r="M6" s="6">
        <v>300</v>
      </c>
      <c r="N6" s="6">
        <v>176</v>
      </c>
      <c r="O6" s="6">
        <v>300</v>
      </c>
      <c r="P6" s="6">
        <v>200</v>
      </c>
      <c r="Q6" s="6"/>
      <c r="R6" s="50">
        <v>300</v>
      </c>
      <c r="S6" s="50">
        <v>200</v>
      </c>
      <c r="T6" s="6">
        <v>300</v>
      </c>
      <c r="U6" s="12">
        <v>176</v>
      </c>
      <c r="W6" s="35">
        <f>AM6</f>
        <v>400</v>
      </c>
      <c r="X6" s="36">
        <f>AW6</f>
        <v>1200</v>
      </c>
      <c r="Y6" s="46">
        <f>BG6</f>
        <v>776</v>
      </c>
      <c r="Z6" s="47">
        <f>SUM(W6:Y6)</f>
        <v>2376</v>
      </c>
      <c r="AD6" s="68">
        <f>G6</f>
        <v>400</v>
      </c>
      <c r="AE6" s="68">
        <f>H6</f>
        <v>0</v>
      </c>
      <c r="AF6" s="68">
        <f>I6</f>
        <v>0</v>
      </c>
      <c r="AG6" s="68">
        <f>J6</f>
        <v>0</v>
      </c>
      <c r="AH6" s="68">
        <f>Q6</f>
        <v>0</v>
      </c>
      <c r="AI6" s="69">
        <f>LARGE(AD6:AH6,1)</f>
        <v>400</v>
      </c>
      <c r="AJ6" s="69">
        <f>LARGE(AD6:AH6,2)</f>
        <v>0</v>
      </c>
      <c r="AK6" s="69">
        <f>LARGE(AD6:AH6,3)</f>
        <v>0</v>
      </c>
      <c r="AL6" s="69">
        <f>LARGE(AD6:AH6,4)</f>
        <v>0</v>
      </c>
      <c r="AM6" s="70">
        <f>SUM(AI6:AL6)</f>
        <v>400</v>
      </c>
      <c r="AN6" s="62">
        <f>K6</f>
        <v>300</v>
      </c>
      <c r="AO6" s="62">
        <f>M6</f>
        <v>300</v>
      </c>
      <c r="AP6" s="62">
        <f>O6</f>
        <v>300</v>
      </c>
      <c r="AQ6" s="62">
        <f>R6</f>
        <v>300</v>
      </c>
      <c r="AR6" s="62">
        <f>T6</f>
        <v>300</v>
      </c>
      <c r="AS6" s="63">
        <f>LARGE(AN6:AR6,1)</f>
        <v>300</v>
      </c>
      <c r="AT6" s="63">
        <f>LARGE(AN6:AR6,2)</f>
        <v>300</v>
      </c>
      <c r="AU6" s="63">
        <f>LARGE(AN6:AR6,3)</f>
        <v>300</v>
      </c>
      <c r="AV6" s="63">
        <f>LARGE(AN6:AR6,4)</f>
        <v>300</v>
      </c>
      <c r="AW6" s="64">
        <f>SUM(AS6:AV6)</f>
        <v>1200</v>
      </c>
      <c r="AX6" s="74">
        <f>L6</f>
        <v>200</v>
      </c>
      <c r="AY6" s="74">
        <f>N6</f>
        <v>176</v>
      </c>
      <c r="AZ6" s="74">
        <f>P6</f>
        <v>200</v>
      </c>
      <c r="BA6" s="74">
        <f>S6</f>
        <v>200</v>
      </c>
      <c r="BB6" s="74">
        <f>U6</f>
        <v>176</v>
      </c>
      <c r="BC6" s="75">
        <f>LARGE(AX6:BB6,1)</f>
        <v>200</v>
      </c>
      <c r="BD6" s="75">
        <f>LARGE(AX6:BB6,2)</f>
        <v>200</v>
      </c>
      <c r="BE6" s="75">
        <f>LARGE(AX6:BB6,3)</f>
        <v>200</v>
      </c>
      <c r="BF6" s="75">
        <f>LARGE(AX6:BB6,4)</f>
        <v>176</v>
      </c>
      <c r="BG6" s="76">
        <f>SUM(BC6:BF6)</f>
        <v>776</v>
      </c>
      <c r="CC6" s="34">
        <f>Z6</f>
        <v>2376</v>
      </c>
    </row>
    <row r="7" spans="1:81" ht="63.75">
      <c r="A7" s="15">
        <v>4</v>
      </c>
      <c r="B7" s="77" t="s">
        <v>11</v>
      </c>
      <c r="C7" s="83" t="s">
        <v>61</v>
      </c>
      <c r="D7" s="80">
        <v>223</v>
      </c>
      <c r="E7" s="81" t="s">
        <v>174</v>
      </c>
      <c r="F7" s="80" t="s">
        <v>175</v>
      </c>
      <c r="G7" s="10">
        <v>316</v>
      </c>
      <c r="H7" s="10">
        <v>316</v>
      </c>
      <c r="I7" s="10">
        <v>316</v>
      </c>
      <c r="J7" s="10"/>
      <c r="K7" s="10"/>
      <c r="L7" s="6"/>
      <c r="M7" s="6"/>
      <c r="N7" s="6"/>
      <c r="O7" s="6">
        <v>237</v>
      </c>
      <c r="P7" s="6">
        <v>158</v>
      </c>
      <c r="Q7" s="6">
        <v>352</v>
      </c>
      <c r="R7" s="50"/>
      <c r="S7" s="50"/>
      <c r="T7" s="6"/>
      <c r="U7" s="12"/>
      <c r="W7" s="35">
        <f>AM7</f>
        <v>1300</v>
      </c>
      <c r="X7" s="36">
        <f>AW7</f>
        <v>237</v>
      </c>
      <c r="Y7" s="46">
        <f>BG7</f>
        <v>158</v>
      </c>
      <c r="Z7" s="47">
        <f>SUM(W7:Y7)</f>
        <v>1695</v>
      </c>
      <c r="AD7" s="68">
        <f>G7</f>
        <v>316</v>
      </c>
      <c r="AE7" s="68">
        <f>H7</f>
        <v>316</v>
      </c>
      <c r="AF7" s="68">
        <f>I7</f>
        <v>316</v>
      </c>
      <c r="AG7" s="68">
        <f>J7</f>
        <v>0</v>
      </c>
      <c r="AH7" s="68">
        <f>Q7</f>
        <v>352</v>
      </c>
      <c r="AI7" s="69">
        <f>LARGE(AD7:AH7,1)</f>
        <v>352</v>
      </c>
      <c r="AJ7" s="69">
        <f>LARGE(AD7:AH7,2)</f>
        <v>316</v>
      </c>
      <c r="AK7" s="69">
        <f>LARGE(AD7:AH7,3)</f>
        <v>316</v>
      </c>
      <c r="AL7" s="69">
        <f>LARGE(AD7:AH7,4)</f>
        <v>316</v>
      </c>
      <c r="AM7" s="70">
        <f>SUM(AI7:AL7)</f>
        <v>1300</v>
      </c>
      <c r="AN7" s="62">
        <f>K7</f>
        <v>0</v>
      </c>
      <c r="AO7" s="62">
        <f>M7</f>
        <v>0</v>
      </c>
      <c r="AP7" s="62">
        <f>O7</f>
        <v>237</v>
      </c>
      <c r="AQ7" s="62">
        <f>R7</f>
        <v>0</v>
      </c>
      <c r="AR7" s="62">
        <f>T7</f>
        <v>0</v>
      </c>
      <c r="AS7" s="63">
        <f>LARGE(AN7:AR7,1)</f>
        <v>237</v>
      </c>
      <c r="AT7" s="63">
        <f>LARGE(AN7:AR7,2)</f>
        <v>0</v>
      </c>
      <c r="AU7" s="63">
        <f>LARGE(AN7:AR7,3)</f>
        <v>0</v>
      </c>
      <c r="AV7" s="63">
        <f>LARGE(AN7:AR7,4)</f>
        <v>0</v>
      </c>
      <c r="AW7" s="64">
        <f>SUM(AS7:AV7)</f>
        <v>237</v>
      </c>
      <c r="AX7" s="74">
        <f>L7</f>
        <v>0</v>
      </c>
      <c r="AY7" s="74">
        <f>N7</f>
        <v>0</v>
      </c>
      <c r="AZ7" s="74">
        <f>P7</f>
        <v>158</v>
      </c>
      <c r="BA7" s="74">
        <f>S7</f>
        <v>0</v>
      </c>
      <c r="BB7" s="74">
        <f>U7</f>
        <v>0</v>
      </c>
      <c r="BC7" s="75">
        <f>LARGE(AX7:BB7,1)</f>
        <v>158</v>
      </c>
      <c r="BD7" s="75">
        <f>LARGE(AX7:BB7,2)</f>
        <v>0</v>
      </c>
      <c r="BE7" s="75">
        <f>LARGE(AX7:BB7,3)</f>
        <v>0</v>
      </c>
      <c r="BF7" s="75">
        <f>LARGE(AX7:BB7,4)</f>
        <v>0</v>
      </c>
      <c r="BG7" s="76">
        <f>SUM(BC7:BF7)</f>
        <v>158</v>
      </c>
      <c r="CC7" s="34">
        <f>Z7</f>
        <v>1695</v>
      </c>
    </row>
    <row r="8" spans="1:81" ht="76.5">
      <c r="A8" s="15">
        <v>5</v>
      </c>
      <c r="B8" s="77" t="s">
        <v>11</v>
      </c>
      <c r="C8" s="83" t="s">
        <v>133</v>
      </c>
      <c r="D8" s="80">
        <v>123</v>
      </c>
      <c r="E8" s="81" t="s">
        <v>255</v>
      </c>
      <c r="F8" s="80" t="s">
        <v>256</v>
      </c>
      <c r="G8" s="10"/>
      <c r="H8" s="10"/>
      <c r="I8" s="10"/>
      <c r="J8" s="10"/>
      <c r="K8" s="10">
        <v>216</v>
      </c>
      <c r="L8" s="6">
        <v>144</v>
      </c>
      <c r="M8" s="6">
        <v>216</v>
      </c>
      <c r="N8" s="6">
        <v>144</v>
      </c>
      <c r="O8" s="6"/>
      <c r="P8" s="6"/>
      <c r="Q8" s="6"/>
      <c r="R8" s="50"/>
      <c r="S8" s="50"/>
      <c r="T8" s="6">
        <v>216</v>
      </c>
      <c r="U8" s="12">
        <v>144</v>
      </c>
      <c r="W8" s="35">
        <f>AM8</f>
        <v>0</v>
      </c>
      <c r="X8" s="36">
        <f>AW8</f>
        <v>648</v>
      </c>
      <c r="Y8" s="46">
        <f>BG8</f>
        <v>432</v>
      </c>
      <c r="Z8" s="47">
        <f>SUM(W8:Y8)</f>
        <v>1080</v>
      </c>
      <c r="AD8" s="68">
        <f>G8</f>
        <v>0</v>
      </c>
      <c r="AE8" s="68">
        <f>H8</f>
        <v>0</v>
      </c>
      <c r="AF8" s="68">
        <f>I8</f>
        <v>0</v>
      </c>
      <c r="AG8" s="68">
        <f>J8</f>
        <v>0</v>
      </c>
      <c r="AH8" s="68">
        <f>Q8</f>
        <v>0</v>
      </c>
      <c r="AI8" s="69">
        <f>LARGE(AD8:AH8,1)</f>
        <v>0</v>
      </c>
      <c r="AJ8" s="69">
        <f>LARGE(AD8:AH8,2)</f>
        <v>0</v>
      </c>
      <c r="AK8" s="69">
        <f>LARGE(AD8:AH8,3)</f>
        <v>0</v>
      </c>
      <c r="AL8" s="69">
        <f>LARGE(AD8:AH8,4)</f>
        <v>0</v>
      </c>
      <c r="AM8" s="70">
        <f>SUM(AI8:AL8)</f>
        <v>0</v>
      </c>
      <c r="AN8" s="62">
        <f>K8</f>
        <v>216</v>
      </c>
      <c r="AO8" s="62">
        <f>M8</f>
        <v>216</v>
      </c>
      <c r="AP8" s="62">
        <f>O8</f>
        <v>0</v>
      </c>
      <c r="AQ8" s="62">
        <f>R8</f>
        <v>0</v>
      </c>
      <c r="AR8" s="62">
        <f>T8</f>
        <v>216</v>
      </c>
      <c r="AS8" s="63">
        <f>LARGE(AN8:AR8,1)</f>
        <v>216</v>
      </c>
      <c r="AT8" s="63">
        <f>LARGE(AN8:AR8,2)</f>
        <v>216</v>
      </c>
      <c r="AU8" s="63">
        <f>LARGE(AN8:AR8,3)</f>
        <v>216</v>
      </c>
      <c r="AV8" s="63">
        <f>LARGE(AN8:AR8,4)</f>
        <v>0</v>
      </c>
      <c r="AW8" s="64">
        <f>SUM(AS8:AV8)</f>
        <v>648</v>
      </c>
      <c r="AX8" s="74">
        <f>L8</f>
        <v>144</v>
      </c>
      <c r="AY8" s="74">
        <f>N8</f>
        <v>144</v>
      </c>
      <c r="AZ8" s="74">
        <f>P8</f>
        <v>0</v>
      </c>
      <c r="BA8" s="74">
        <f>S8</f>
        <v>0</v>
      </c>
      <c r="BB8" s="74">
        <f>U8</f>
        <v>144</v>
      </c>
      <c r="BC8" s="75">
        <f>LARGE(AX8:BB8,1)</f>
        <v>144</v>
      </c>
      <c r="BD8" s="75">
        <f>LARGE(AX8:BB8,2)</f>
        <v>144</v>
      </c>
      <c r="BE8" s="75">
        <f>LARGE(AX8:BB8,3)</f>
        <v>144</v>
      </c>
      <c r="BF8" s="75">
        <f>LARGE(AX8:BB8,4)</f>
        <v>0</v>
      </c>
      <c r="BG8" s="76">
        <f>SUM(BC8:BF8)</f>
        <v>432</v>
      </c>
      <c r="CC8" s="34">
        <f>Z8</f>
        <v>1080</v>
      </c>
    </row>
    <row r="9" spans="1:81" ht="51.75" thickBot="1">
      <c r="A9" s="21">
        <v>6</v>
      </c>
      <c r="B9" s="78" t="s">
        <v>12</v>
      </c>
      <c r="C9" s="106" t="s">
        <v>92</v>
      </c>
      <c r="D9" s="107" t="s">
        <v>93</v>
      </c>
      <c r="E9" s="108" t="s">
        <v>94</v>
      </c>
      <c r="F9" s="107" t="s">
        <v>95</v>
      </c>
      <c r="G9" s="109">
        <v>288</v>
      </c>
      <c r="H9" s="109"/>
      <c r="I9" s="109"/>
      <c r="J9" s="109"/>
      <c r="K9" s="109"/>
      <c r="L9" s="110"/>
      <c r="M9" s="110"/>
      <c r="N9" s="110"/>
      <c r="O9" s="110"/>
      <c r="P9" s="110"/>
      <c r="Q9" s="110"/>
      <c r="R9" s="111"/>
      <c r="S9" s="111"/>
      <c r="T9" s="110"/>
      <c r="U9" s="112"/>
      <c r="W9" s="113">
        <f>AM9</f>
        <v>288</v>
      </c>
      <c r="X9" s="114">
        <f>AW9</f>
        <v>0</v>
      </c>
      <c r="Y9" s="115">
        <f>BG9</f>
        <v>0</v>
      </c>
      <c r="Z9" s="116">
        <f>SUM(W9:Y9)</f>
        <v>288</v>
      </c>
      <c r="AD9" s="68">
        <f>G9</f>
        <v>288</v>
      </c>
      <c r="AE9" s="68">
        <f>H9</f>
        <v>0</v>
      </c>
      <c r="AF9" s="68">
        <f>I9</f>
        <v>0</v>
      </c>
      <c r="AG9" s="68">
        <f>J9</f>
        <v>0</v>
      </c>
      <c r="AH9" s="68">
        <f>Q9</f>
        <v>0</v>
      </c>
      <c r="AI9" s="69">
        <f>LARGE(AD9:AH9,1)</f>
        <v>288</v>
      </c>
      <c r="AJ9" s="69">
        <f>LARGE(AD9:AH9,2)</f>
        <v>0</v>
      </c>
      <c r="AK9" s="69">
        <f>LARGE(AD9:AH9,3)</f>
        <v>0</v>
      </c>
      <c r="AL9" s="69">
        <f>LARGE(AD9:AH9,4)</f>
        <v>0</v>
      </c>
      <c r="AM9" s="70">
        <f>SUM(AI9:AL9)</f>
        <v>288</v>
      </c>
      <c r="AN9" s="62">
        <f>K9</f>
        <v>0</v>
      </c>
      <c r="AO9" s="62">
        <f>M9</f>
        <v>0</v>
      </c>
      <c r="AP9" s="62">
        <f>O9</f>
        <v>0</v>
      </c>
      <c r="AQ9" s="62">
        <f>R9</f>
        <v>0</v>
      </c>
      <c r="AR9" s="62">
        <f>T9</f>
        <v>0</v>
      </c>
      <c r="AS9" s="63">
        <f>LARGE(AN9:AR9,1)</f>
        <v>0</v>
      </c>
      <c r="AT9" s="63">
        <f>LARGE(AN9:AR9,2)</f>
        <v>0</v>
      </c>
      <c r="AU9" s="63">
        <f>LARGE(AN9:AR9,3)</f>
        <v>0</v>
      </c>
      <c r="AV9" s="63">
        <f>LARGE(AN9:AR9,4)</f>
        <v>0</v>
      </c>
      <c r="AW9" s="64">
        <f>SUM(AS9:AV9)</f>
        <v>0</v>
      </c>
      <c r="AX9" s="74">
        <f>L9</f>
        <v>0</v>
      </c>
      <c r="AY9" s="74">
        <f>N9</f>
        <v>0</v>
      </c>
      <c r="AZ9" s="74">
        <f>P9</f>
        <v>0</v>
      </c>
      <c r="BA9" s="74">
        <f>S9</f>
        <v>0</v>
      </c>
      <c r="BB9" s="74">
        <f>U9</f>
        <v>0</v>
      </c>
      <c r="BC9" s="75">
        <f>LARGE(AX9:BB9,1)</f>
        <v>0</v>
      </c>
      <c r="BD9" s="75">
        <f>LARGE(AX9:BB9,2)</f>
        <v>0</v>
      </c>
      <c r="BE9" s="75">
        <f>LARGE(AX9:BB9,3)</f>
        <v>0</v>
      </c>
      <c r="BF9" s="75">
        <f>LARGE(AX9:BB9,4)</f>
        <v>0</v>
      </c>
      <c r="BG9" s="76">
        <f>SUM(BC9:BF9)</f>
        <v>0</v>
      </c>
      <c r="CC9" s="34">
        <f>Z9</f>
        <v>288</v>
      </c>
    </row>
  </sheetData>
  <sheetProtection/>
  <mergeCells count="8">
    <mergeCell ref="AX1:BG1"/>
    <mergeCell ref="B1:B3"/>
    <mergeCell ref="C1:C3"/>
    <mergeCell ref="D1:D3"/>
    <mergeCell ref="E1:E3"/>
    <mergeCell ref="F1:F3"/>
    <mergeCell ref="AD1:AM1"/>
    <mergeCell ref="AN1:AW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8" scale="47" r:id="rId2"/>
  <headerFooter>
    <oddHeader>&amp;C&amp;"-,Tučné"&amp;28ČESKÝ POHÁR 2015 - R4 MUŽI</oddHeader>
  </headerFooter>
  <colBreaks count="1" manualBreakCount="1">
    <brk id="24" max="65535" man="1"/>
  </col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CK6"/>
  <sheetViews>
    <sheetView zoomScaleSheetLayoutView="49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34.140625" defaultRowHeight="15"/>
  <cols>
    <col min="1" max="1" width="6.421875" style="1" bestFit="1" customWidth="1"/>
    <col min="2" max="2" width="5.7109375" style="16" bestFit="1" customWidth="1"/>
    <col min="3" max="3" width="14.8515625" style="82" bestFit="1" customWidth="1"/>
    <col min="4" max="4" width="8.57421875" style="38" bestFit="1" customWidth="1"/>
    <col min="5" max="5" width="26.28125" style="39" bestFit="1" customWidth="1"/>
    <col min="6" max="6" width="4.8515625" style="40" bestFit="1" customWidth="1"/>
    <col min="7" max="7" width="8.421875" style="7" bestFit="1" customWidth="1"/>
    <col min="8" max="9" width="9.57421875" style="7" bestFit="1" customWidth="1"/>
    <col min="10" max="10" width="8.421875" style="7" bestFit="1" customWidth="1"/>
    <col min="11" max="17" width="8.421875" style="8" bestFit="1" customWidth="1"/>
    <col min="18" max="19" width="8.8515625" style="7" bestFit="1" customWidth="1"/>
    <col min="20" max="21" width="8.57421875" style="7" bestFit="1" customWidth="1"/>
    <col min="22" max="22" width="34.140625" style="32" customWidth="1"/>
    <col min="23" max="23" width="7.00390625" style="9" bestFit="1" customWidth="1"/>
    <col min="24" max="24" width="9.140625" style="9" bestFit="1" customWidth="1"/>
    <col min="25" max="25" width="8.140625" style="9" bestFit="1" customWidth="1"/>
    <col min="26" max="26" width="5.421875" style="26" bestFit="1" customWidth="1"/>
    <col min="27" max="27" width="34.140625" style="26" customWidth="1"/>
    <col min="28" max="29" width="34.140625" style="33" customWidth="1"/>
    <col min="30" max="30" width="4.28125" style="9" bestFit="1" customWidth="1"/>
    <col min="31" max="32" width="5.00390625" style="9" bestFit="1" customWidth="1"/>
    <col min="33" max="33" width="6.421875" style="9" bestFit="1" customWidth="1"/>
    <col min="34" max="34" width="5.8515625" style="9" bestFit="1" customWidth="1"/>
    <col min="35" max="38" width="4.00390625" style="9" bestFit="1" customWidth="1"/>
    <col min="39" max="39" width="5.421875" style="41" bestFit="1" customWidth="1"/>
    <col min="40" max="41" width="4.28125" style="9" bestFit="1" customWidth="1"/>
    <col min="42" max="42" width="4.140625" style="9" bestFit="1" customWidth="1"/>
    <col min="43" max="43" width="5.421875" style="9" bestFit="1" customWidth="1"/>
    <col min="44" max="44" width="4.140625" style="9" bestFit="1" customWidth="1"/>
    <col min="45" max="47" width="4.00390625" style="9" bestFit="1" customWidth="1"/>
    <col min="48" max="48" width="2.57421875" style="9" bestFit="1" customWidth="1"/>
    <col min="49" max="49" width="4.421875" style="41" bestFit="1" customWidth="1"/>
    <col min="50" max="51" width="4.28125" style="9" bestFit="1" customWidth="1"/>
    <col min="52" max="52" width="4.140625" style="9" bestFit="1" customWidth="1"/>
    <col min="53" max="53" width="5.421875" style="9" bestFit="1" customWidth="1"/>
    <col min="54" max="54" width="4.140625" style="9" bestFit="1" customWidth="1"/>
    <col min="55" max="57" width="4.00390625" style="9" bestFit="1" customWidth="1"/>
    <col min="58" max="58" width="2.57421875" style="9" bestFit="1" customWidth="1"/>
    <col min="59" max="59" width="4.421875" style="41" bestFit="1" customWidth="1"/>
    <col min="60" max="80" width="34.140625" style="33" customWidth="1"/>
    <col min="81" max="81" width="5.421875" style="33" bestFit="1" customWidth="1"/>
    <col min="82" max="89" width="34.140625" style="33" customWidth="1"/>
    <col min="90" max="16384" width="34.140625" style="25" customWidth="1"/>
  </cols>
  <sheetData>
    <row r="1" spans="1:89" s="1" customFormat="1" ht="12.75">
      <c r="A1" s="3" t="s">
        <v>0</v>
      </c>
      <c r="B1" s="147" t="s">
        <v>20</v>
      </c>
      <c r="C1" s="147" t="s">
        <v>19</v>
      </c>
      <c r="D1" s="152" t="s">
        <v>18</v>
      </c>
      <c r="E1" s="147" t="s">
        <v>1</v>
      </c>
      <c r="F1" s="155" t="s">
        <v>13</v>
      </c>
      <c r="G1" s="5" t="s">
        <v>25</v>
      </c>
      <c r="H1" s="5" t="s">
        <v>30</v>
      </c>
      <c r="I1" s="5" t="s">
        <v>30</v>
      </c>
      <c r="J1" s="5" t="s">
        <v>41</v>
      </c>
      <c r="K1" s="5" t="s">
        <v>3</v>
      </c>
      <c r="L1" s="5" t="s">
        <v>3</v>
      </c>
      <c r="M1" s="5" t="s">
        <v>3</v>
      </c>
      <c r="N1" s="5" t="s">
        <v>3</v>
      </c>
      <c r="O1" s="5" t="s">
        <v>2</v>
      </c>
      <c r="P1" s="5" t="s">
        <v>2</v>
      </c>
      <c r="Q1" s="5" t="s">
        <v>23</v>
      </c>
      <c r="R1" s="56" t="s">
        <v>35</v>
      </c>
      <c r="S1" s="56" t="s">
        <v>35</v>
      </c>
      <c r="T1" s="5" t="s">
        <v>21</v>
      </c>
      <c r="U1" s="45" t="s">
        <v>21</v>
      </c>
      <c r="V1" s="16"/>
      <c r="W1" s="27" t="s">
        <v>7</v>
      </c>
      <c r="X1" s="28" t="s">
        <v>8</v>
      </c>
      <c r="Y1" s="29" t="s">
        <v>9</v>
      </c>
      <c r="Z1" s="42"/>
      <c r="AA1" s="11"/>
      <c r="AB1" s="16"/>
      <c r="AC1" s="16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44" t="s">
        <v>8</v>
      </c>
      <c r="AO1" s="145"/>
      <c r="AP1" s="145"/>
      <c r="AQ1" s="145"/>
      <c r="AR1" s="145"/>
      <c r="AS1" s="145"/>
      <c r="AT1" s="145"/>
      <c r="AU1" s="145"/>
      <c r="AV1" s="145"/>
      <c r="AW1" s="146"/>
      <c r="AX1" s="141" t="s">
        <v>9</v>
      </c>
      <c r="AY1" s="142"/>
      <c r="AZ1" s="142"/>
      <c r="BA1" s="142"/>
      <c r="BB1" s="142"/>
      <c r="BC1" s="142"/>
      <c r="BD1" s="142"/>
      <c r="BE1" s="142"/>
      <c r="BF1" s="142"/>
      <c r="BG1" s="143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</row>
    <row r="2" spans="1:89" s="1" customFormat="1" ht="12.75">
      <c r="A2" s="4"/>
      <c r="B2" s="148"/>
      <c r="C2" s="150"/>
      <c r="D2" s="153"/>
      <c r="E2" s="150"/>
      <c r="F2" s="156"/>
      <c r="G2" s="13" t="s">
        <v>4</v>
      </c>
      <c r="H2" s="13" t="s">
        <v>4</v>
      </c>
      <c r="I2" s="13" t="s">
        <v>4</v>
      </c>
      <c r="J2" s="13" t="s">
        <v>4</v>
      </c>
      <c r="K2" s="2" t="s">
        <v>5</v>
      </c>
      <c r="L2" s="2" t="s">
        <v>6</v>
      </c>
      <c r="M2" s="44" t="s">
        <v>5</v>
      </c>
      <c r="N2" s="44" t="s">
        <v>6</v>
      </c>
      <c r="O2" s="2" t="s">
        <v>5</v>
      </c>
      <c r="P2" s="2" t="s">
        <v>6</v>
      </c>
      <c r="Q2" s="44" t="s">
        <v>4</v>
      </c>
      <c r="R2" s="57" t="s">
        <v>5</v>
      </c>
      <c r="S2" s="57" t="s">
        <v>6</v>
      </c>
      <c r="T2" s="2" t="s">
        <v>5</v>
      </c>
      <c r="U2" s="48" t="s">
        <v>6</v>
      </c>
      <c r="V2" s="16"/>
      <c r="W2" s="14" t="s">
        <v>10</v>
      </c>
      <c r="X2" s="13" t="s">
        <v>10</v>
      </c>
      <c r="Y2" s="18" t="s">
        <v>10</v>
      </c>
      <c r="Z2" s="43" t="s">
        <v>10</v>
      </c>
      <c r="AA2" s="11"/>
      <c r="AB2" s="16"/>
      <c r="AC2" s="16"/>
      <c r="AD2" s="65" t="s">
        <v>28</v>
      </c>
      <c r="AE2" s="65" t="s">
        <v>37</v>
      </c>
      <c r="AF2" s="65" t="s">
        <v>37</v>
      </c>
      <c r="AG2" s="65" t="s">
        <v>41</v>
      </c>
      <c r="AH2" s="65" t="s">
        <v>23</v>
      </c>
      <c r="AI2" s="65" t="s">
        <v>14</v>
      </c>
      <c r="AJ2" s="65" t="s">
        <v>15</v>
      </c>
      <c r="AK2" s="65" t="s">
        <v>26</v>
      </c>
      <c r="AL2" s="65" t="s">
        <v>39</v>
      </c>
      <c r="AM2" s="65" t="s">
        <v>10</v>
      </c>
      <c r="AN2" s="59" t="s">
        <v>17</v>
      </c>
      <c r="AO2" s="59" t="s">
        <v>17</v>
      </c>
      <c r="AP2" s="59" t="s">
        <v>16</v>
      </c>
      <c r="AQ2" s="59" t="s">
        <v>38</v>
      </c>
      <c r="AR2" s="59" t="s">
        <v>22</v>
      </c>
      <c r="AS2" s="59" t="s">
        <v>14</v>
      </c>
      <c r="AT2" s="59" t="s">
        <v>15</v>
      </c>
      <c r="AU2" s="59" t="s">
        <v>26</v>
      </c>
      <c r="AV2" s="59" t="s">
        <v>39</v>
      </c>
      <c r="AW2" s="59" t="s">
        <v>10</v>
      </c>
      <c r="AX2" s="71" t="s">
        <v>17</v>
      </c>
      <c r="AY2" s="71" t="s">
        <v>17</v>
      </c>
      <c r="AZ2" s="71" t="s">
        <v>16</v>
      </c>
      <c r="BA2" s="71" t="s">
        <v>38</v>
      </c>
      <c r="BB2" s="71" t="s">
        <v>22</v>
      </c>
      <c r="BC2" s="71" t="s">
        <v>14</v>
      </c>
      <c r="BD2" s="71" t="s">
        <v>15</v>
      </c>
      <c r="BE2" s="71" t="s">
        <v>26</v>
      </c>
      <c r="BF2" s="71" t="s">
        <v>39</v>
      </c>
      <c r="BG2" s="71" t="s">
        <v>10</v>
      </c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</row>
    <row r="3" spans="1:89" s="24" customFormat="1" ht="13.5" thickBot="1">
      <c r="A3" s="84"/>
      <c r="B3" s="148"/>
      <c r="C3" s="150"/>
      <c r="D3" s="153"/>
      <c r="E3" s="150"/>
      <c r="F3" s="156"/>
      <c r="G3" s="129">
        <v>43197</v>
      </c>
      <c r="H3" s="129">
        <v>43204</v>
      </c>
      <c r="I3" s="129">
        <v>43205</v>
      </c>
      <c r="J3" s="129">
        <v>43225</v>
      </c>
      <c r="K3" s="129">
        <v>43267</v>
      </c>
      <c r="L3" s="129">
        <v>43268</v>
      </c>
      <c r="M3" s="129">
        <v>43267</v>
      </c>
      <c r="N3" s="129">
        <v>43268</v>
      </c>
      <c r="O3" s="129">
        <v>43274</v>
      </c>
      <c r="P3" s="129">
        <v>43275</v>
      </c>
      <c r="Q3" s="129">
        <v>43337</v>
      </c>
      <c r="R3" s="130">
        <v>43344</v>
      </c>
      <c r="S3" s="130">
        <v>43345</v>
      </c>
      <c r="T3" s="129">
        <v>43351</v>
      </c>
      <c r="U3" s="131">
        <v>43351</v>
      </c>
      <c r="V3" s="30"/>
      <c r="W3" s="54"/>
      <c r="X3" s="31"/>
      <c r="Y3" s="55"/>
      <c r="Z3" s="43"/>
      <c r="AA3" s="26"/>
      <c r="AB3" s="30"/>
      <c r="AC3" s="30"/>
      <c r="AD3" s="66"/>
      <c r="AE3" s="66"/>
      <c r="AF3" s="66"/>
      <c r="AG3" s="66"/>
      <c r="AH3" s="66"/>
      <c r="AI3" s="66"/>
      <c r="AJ3" s="66"/>
      <c r="AK3" s="66"/>
      <c r="AL3" s="66"/>
      <c r="AM3" s="67"/>
      <c r="AN3" s="60"/>
      <c r="AO3" s="60"/>
      <c r="AP3" s="60"/>
      <c r="AQ3" s="60"/>
      <c r="AR3" s="60"/>
      <c r="AS3" s="60"/>
      <c r="AT3" s="60"/>
      <c r="AU3" s="60"/>
      <c r="AV3" s="60"/>
      <c r="AW3" s="61"/>
      <c r="AX3" s="72"/>
      <c r="AY3" s="72"/>
      <c r="AZ3" s="72"/>
      <c r="BA3" s="72"/>
      <c r="BB3" s="72"/>
      <c r="BC3" s="72"/>
      <c r="BD3" s="72"/>
      <c r="BE3" s="72"/>
      <c r="BF3" s="72"/>
      <c r="BG3" s="73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</row>
    <row r="4" spans="1:81" ht="63.75">
      <c r="A4" s="19">
        <v>1</v>
      </c>
      <c r="B4" s="87" t="s">
        <v>12</v>
      </c>
      <c r="C4" s="103" t="s">
        <v>109</v>
      </c>
      <c r="D4" s="104" t="s">
        <v>110</v>
      </c>
      <c r="E4" s="105" t="s">
        <v>178</v>
      </c>
      <c r="F4" s="104" t="s">
        <v>179</v>
      </c>
      <c r="G4" s="23"/>
      <c r="H4" s="23">
        <v>400</v>
      </c>
      <c r="I4" s="23">
        <v>400</v>
      </c>
      <c r="J4" s="23">
        <v>400</v>
      </c>
      <c r="K4" s="20">
        <v>264</v>
      </c>
      <c r="L4" s="20">
        <v>200</v>
      </c>
      <c r="M4" s="20">
        <v>264</v>
      </c>
      <c r="N4" s="20">
        <v>176</v>
      </c>
      <c r="O4" s="20">
        <v>264</v>
      </c>
      <c r="P4" s="20">
        <v>176</v>
      </c>
      <c r="Q4" s="20">
        <v>400</v>
      </c>
      <c r="R4" s="20"/>
      <c r="S4" s="20"/>
      <c r="T4" s="20"/>
      <c r="U4" s="22"/>
      <c r="W4" s="125">
        <f>AM4</f>
        <v>1600</v>
      </c>
      <c r="X4" s="126">
        <f>AW4</f>
        <v>792</v>
      </c>
      <c r="Y4" s="136">
        <f>BG4</f>
        <v>552</v>
      </c>
      <c r="Z4" s="133">
        <f>SUM(W4:Y4)</f>
        <v>2944</v>
      </c>
      <c r="AD4" s="68">
        <f aca="true" t="shared" si="0" ref="AD4:AG6">G4</f>
        <v>0</v>
      </c>
      <c r="AE4" s="68">
        <f t="shared" si="0"/>
        <v>400</v>
      </c>
      <c r="AF4" s="68">
        <f t="shared" si="0"/>
        <v>400</v>
      </c>
      <c r="AG4" s="68">
        <f t="shared" si="0"/>
        <v>400</v>
      </c>
      <c r="AH4" s="68">
        <f>Q4</f>
        <v>400</v>
      </c>
      <c r="AI4" s="69">
        <f>LARGE(AD4:AH4,1)</f>
        <v>400</v>
      </c>
      <c r="AJ4" s="69">
        <f>LARGE(AD4:AH4,2)</f>
        <v>400</v>
      </c>
      <c r="AK4" s="69">
        <f>LARGE(AD4:AH4,3)</f>
        <v>400</v>
      </c>
      <c r="AL4" s="69">
        <f>LARGE(AD4:AH4,4)</f>
        <v>400</v>
      </c>
      <c r="AM4" s="70">
        <f>SUM(AI4:AL4)</f>
        <v>1600</v>
      </c>
      <c r="AN4" s="62">
        <f>K4</f>
        <v>264</v>
      </c>
      <c r="AO4" s="62">
        <f>M4</f>
        <v>264</v>
      </c>
      <c r="AP4" s="62">
        <f>O4</f>
        <v>264</v>
      </c>
      <c r="AQ4" s="62">
        <f>R4</f>
        <v>0</v>
      </c>
      <c r="AR4" s="62">
        <f>T4</f>
        <v>0</v>
      </c>
      <c r="AS4" s="63">
        <f>LARGE(AN4:AR4,1)</f>
        <v>264</v>
      </c>
      <c r="AT4" s="63">
        <f>LARGE(AN4:AR4,2)</f>
        <v>264</v>
      </c>
      <c r="AU4" s="63">
        <f>LARGE(AN4:AR4,3)</f>
        <v>264</v>
      </c>
      <c r="AV4" s="63">
        <f>LARGE(AN4:AR4,4)</f>
        <v>0</v>
      </c>
      <c r="AW4" s="64">
        <f>SUM(AS4:AV4)</f>
        <v>792</v>
      </c>
      <c r="AX4" s="74">
        <f>L4</f>
        <v>200</v>
      </c>
      <c r="AY4" s="74">
        <f>N4</f>
        <v>176</v>
      </c>
      <c r="AZ4" s="74">
        <f>P4</f>
        <v>176</v>
      </c>
      <c r="BA4" s="74">
        <f>S4</f>
        <v>0</v>
      </c>
      <c r="BB4" s="74">
        <f>U4</f>
        <v>0</v>
      </c>
      <c r="BC4" s="75">
        <f>LARGE(AX4:BB4,1)</f>
        <v>200</v>
      </c>
      <c r="BD4" s="75">
        <f>LARGE(AX4:BB4,2)</f>
        <v>176</v>
      </c>
      <c r="BE4" s="75">
        <f>LARGE(AX4:BB4,3)</f>
        <v>176</v>
      </c>
      <c r="BF4" s="75">
        <f>LARGE(AX4:BB4,4)</f>
        <v>0</v>
      </c>
      <c r="BG4" s="76">
        <f>SUM(BC4:BF4)</f>
        <v>552</v>
      </c>
      <c r="CC4" s="34">
        <f>Z4</f>
        <v>2944</v>
      </c>
    </row>
    <row r="5" spans="1:81" ht="76.5">
      <c r="A5" s="15">
        <v>2</v>
      </c>
      <c r="B5" s="85" t="s">
        <v>47</v>
      </c>
      <c r="C5" s="83" t="s">
        <v>134</v>
      </c>
      <c r="D5" s="80" t="s">
        <v>110</v>
      </c>
      <c r="E5" s="81" t="s">
        <v>176</v>
      </c>
      <c r="F5" s="80" t="s">
        <v>177</v>
      </c>
      <c r="G5" s="10"/>
      <c r="H5" s="10"/>
      <c r="I5" s="10"/>
      <c r="J5" s="10"/>
      <c r="K5" s="6">
        <v>300</v>
      </c>
      <c r="L5" s="6">
        <v>158</v>
      </c>
      <c r="M5" s="6">
        <v>300</v>
      </c>
      <c r="N5" s="6">
        <v>200</v>
      </c>
      <c r="O5" s="6"/>
      <c r="P5" s="6">
        <v>158</v>
      </c>
      <c r="Q5" s="6"/>
      <c r="R5" s="6"/>
      <c r="S5" s="6"/>
      <c r="T5" s="6"/>
      <c r="U5" s="12"/>
      <c r="W5" s="35">
        <f>AM5</f>
        <v>0</v>
      </c>
      <c r="X5" s="36">
        <f>AW5</f>
        <v>600</v>
      </c>
      <c r="Y5" s="137">
        <f>BG5</f>
        <v>516</v>
      </c>
      <c r="Z5" s="134">
        <f>SUM(W5:Y5)</f>
        <v>1116</v>
      </c>
      <c r="AD5" s="68">
        <f t="shared" si="0"/>
        <v>0</v>
      </c>
      <c r="AE5" s="68">
        <f t="shared" si="0"/>
        <v>0</v>
      </c>
      <c r="AF5" s="68">
        <f t="shared" si="0"/>
        <v>0</v>
      </c>
      <c r="AG5" s="68">
        <f t="shared" si="0"/>
        <v>0</v>
      </c>
      <c r="AH5" s="68">
        <f>Q5</f>
        <v>0</v>
      </c>
      <c r="AI5" s="69">
        <f>LARGE(AD5:AH5,1)</f>
        <v>0</v>
      </c>
      <c r="AJ5" s="69">
        <f>LARGE(AD5:AH5,2)</f>
        <v>0</v>
      </c>
      <c r="AK5" s="69">
        <f>LARGE(AD5:AH5,3)</f>
        <v>0</v>
      </c>
      <c r="AL5" s="69">
        <f>LARGE(AD5:AH5,4)</f>
        <v>0</v>
      </c>
      <c r="AM5" s="70">
        <f>SUM(AI5:AL5)</f>
        <v>0</v>
      </c>
      <c r="AN5" s="62">
        <f>K5</f>
        <v>300</v>
      </c>
      <c r="AO5" s="62">
        <f>M5</f>
        <v>300</v>
      </c>
      <c r="AP5" s="62">
        <f>O5</f>
        <v>0</v>
      </c>
      <c r="AQ5" s="62">
        <f>R5</f>
        <v>0</v>
      </c>
      <c r="AR5" s="62">
        <f>T5</f>
        <v>0</v>
      </c>
      <c r="AS5" s="63">
        <f>LARGE(AN5:AR5,1)</f>
        <v>300</v>
      </c>
      <c r="AT5" s="63">
        <f>LARGE(AN5:AR5,2)</f>
        <v>300</v>
      </c>
      <c r="AU5" s="63">
        <f>LARGE(AN5:AR5,3)</f>
        <v>0</v>
      </c>
      <c r="AV5" s="63">
        <f>LARGE(AN5:AR5,4)</f>
        <v>0</v>
      </c>
      <c r="AW5" s="64">
        <f>SUM(AS5:AV5)</f>
        <v>600</v>
      </c>
      <c r="AX5" s="74">
        <f>L5</f>
        <v>158</v>
      </c>
      <c r="AY5" s="74">
        <f>N5</f>
        <v>200</v>
      </c>
      <c r="AZ5" s="74">
        <f>P5</f>
        <v>158</v>
      </c>
      <c r="BA5" s="74">
        <f>S5</f>
        <v>0</v>
      </c>
      <c r="BB5" s="74">
        <f>U5</f>
        <v>0</v>
      </c>
      <c r="BC5" s="75">
        <f>LARGE(AX5:BB5,1)</f>
        <v>200</v>
      </c>
      <c r="BD5" s="75">
        <f>LARGE(AX5:BB5,2)</f>
        <v>158</v>
      </c>
      <c r="BE5" s="75">
        <f>LARGE(AX5:BB5,3)</f>
        <v>158</v>
      </c>
      <c r="BF5" s="75">
        <f>LARGE(AX5:BB5,4)</f>
        <v>0</v>
      </c>
      <c r="BG5" s="76">
        <f>SUM(BC5:BF5)</f>
        <v>516</v>
      </c>
      <c r="CC5" s="34">
        <f>Z5</f>
        <v>1116</v>
      </c>
    </row>
    <row r="6" spans="1:81" ht="64.5" thickBot="1">
      <c r="A6" s="21">
        <v>2</v>
      </c>
      <c r="B6" s="140" t="s">
        <v>11</v>
      </c>
      <c r="C6" s="106" t="s">
        <v>159</v>
      </c>
      <c r="D6" s="107">
        <v>126</v>
      </c>
      <c r="E6" s="108" t="s">
        <v>222</v>
      </c>
      <c r="F6" s="107" t="s">
        <v>223</v>
      </c>
      <c r="G6" s="109"/>
      <c r="H6" s="109"/>
      <c r="I6" s="109"/>
      <c r="J6" s="109"/>
      <c r="K6" s="110"/>
      <c r="L6" s="110"/>
      <c r="M6" s="110"/>
      <c r="N6" s="110"/>
      <c r="O6" s="110">
        <v>300</v>
      </c>
      <c r="P6" s="110">
        <v>200</v>
      </c>
      <c r="Q6" s="110"/>
      <c r="R6" s="110">
        <v>300</v>
      </c>
      <c r="S6" s="110">
        <v>200</v>
      </c>
      <c r="T6" s="110"/>
      <c r="U6" s="112"/>
      <c r="W6" s="113">
        <f>AM6</f>
        <v>0</v>
      </c>
      <c r="X6" s="114">
        <f>AW6</f>
        <v>600</v>
      </c>
      <c r="Y6" s="138">
        <f>BG6</f>
        <v>400</v>
      </c>
      <c r="Z6" s="135">
        <f>SUM(W6:Y6)</f>
        <v>1000</v>
      </c>
      <c r="AD6" s="68">
        <f t="shared" si="0"/>
        <v>0</v>
      </c>
      <c r="AE6" s="68">
        <f t="shared" si="0"/>
        <v>0</v>
      </c>
      <c r="AF6" s="68">
        <f t="shared" si="0"/>
        <v>0</v>
      </c>
      <c r="AG6" s="68">
        <f t="shared" si="0"/>
        <v>0</v>
      </c>
      <c r="AH6" s="68">
        <f>Q6</f>
        <v>0</v>
      </c>
      <c r="AI6" s="69">
        <f>LARGE(AD6:AH6,1)</f>
        <v>0</v>
      </c>
      <c r="AJ6" s="69">
        <f>LARGE(AD6:AH6,2)</f>
        <v>0</v>
      </c>
      <c r="AK6" s="69">
        <f>LARGE(AD6:AH6,3)</f>
        <v>0</v>
      </c>
      <c r="AL6" s="69">
        <f>LARGE(AD6:AH6,4)</f>
        <v>0</v>
      </c>
      <c r="AM6" s="70">
        <f>SUM(AI6:AL6)</f>
        <v>0</v>
      </c>
      <c r="AN6" s="62">
        <f>K6</f>
        <v>0</v>
      </c>
      <c r="AO6" s="62">
        <f>M6</f>
        <v>0</v>
      </c>
      <c r="AP6" s="62">
        <f>O6</f>
        <v>300</v>
      </c>
      <c r="AQ6" s="62">
        <f>R6</f>
        <v>300</v>
      </c>
      <c r="AR6" s="62">
        <f>T6</f>
        <v>0</v>
      </c>
      <c r="AS6" s="63">
        <f>LARGE(AN6:AR6,1)</f>
        <v>300</v>
      </c>
      <c r="AT6" s="63">
        <f>LARGE(AN6:AR6,2)</f>
        <v>300</v>
      </c>
      <c r="AU6" s="63">
        <f>LARGE(AN6:AR6,3)</f>
        <v>0</v>
      </c>
      <c r="AV6" s="63">
        <f>LARGE(AN6:AR6,4)</f>
        <v>0</v>
      </c>
      <c r="AW6" s="64">
        <f>SUM(AS6:AV6)</f>
        <v>600</v>
      </c>
      <c r="AX6" s="74">
        <f>L6</f>
        <v>0</v>
      </c>
      <c r="AY6" s="74">
        <f>N6</f>
        <v>0</v>
      </c>
      <c r="AZ6" s="74">
        <f>P6</f>
        <v>200</v>
      </c>
      <c r="BA6" s="74">
        <f>S6</f>
        <v>200</v>
      </c>
      <c r="BB6" s="74">
        <f>U6</f>
        <v>0</v>
      </c>
      <c r="BC6" s="75">
        <f>LARGE(AX6:BB6,1)</f>
        <v>200</v>
      </c>
      <c r="BD6" s="75">
        <f>LARGE(AX6:BB6,2)</f>
        <v>200</v>
      </c>
      <c r="BE6" s="75">
        <f>LARGE(AX6:BB6,3)</f>
        <v>0</v>
      </c>
      <c r="BF6" s="75">
        <f>LARGE(AX6:BB6,4)</f>
        <v>0</v>
      </c>
      <c r="BG6" s="76">
        <f>SUM(BC6:BF6)</f>
        <v>400</v>
      </c>
      <c r="CC6" s="34">
        <f>Z6</f>
        <v>1000</v>
      </c>
    </row>
  </sheetData>
  <sheetProtection/>
  <mergeCells count="8">
    <mergeCell ref="AX1:BG1"/>
    <mergeCell ref="B1:B3"/>
    <mergeCell ref="C1:C3"/>
    <mergeCell ref="D1:D3"/>
    <mergeCell ref="E1:E3"/>
    <mergeCell ref="F1:F3"/>
    <mergeCell ref="AD1:AM1"/>
    <mergeCell ref="AN1:AW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8" scale="47" r:id="rId2"/>
  <headerFooter>
    <oddHeader>&amp;C&amp;"-,Tučné"&amp;28ČESKÝ POHÁR 2015 - R4 MUŽI</oddHeader>
  </headerFooter>
  <colBreaks count="1" manualBreakCount="1">
    <brk id="24" max="65535" man="1"/>
  </col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CK7"/>
  <sheetViews>
    <sheetView zoomScaleSheetLayoutView="49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38.421875" defaultRowHeight="15"/>
  <cols>
    <col min="1" max="1" width="7.28125" style="1" bestFit="1" customWidth="1"/>
    <col min="2" max="2" width="6.421875" style="16" bestFit="1" customWidth="1"/>
    <col min="3" max="3" width="20.140625" style="37" bestFit="1" customWidth="1"/>
    <col min="4" max="4" width="9.57421875" style="38" bestFit="1" customWidth="1"/>
    <col min="5" max="5" width="20.28125" style="39" bestFit="1" customWidth="1"/>
    <col min="6" max="6" width="5.57421875" style="40" bestFit="1" customWidth="1"/>
    <col min="7" max="9" width="9.421875" style="7" bestFit="1" customWidth="1"/>
    <col min="10" max="14" width="9.421875" style="8" bestFit="1" customWidth="1"/>
    <col min="15" max="16" width="10.00390625" style="7" bestFit="1" customWidth="1"/>
    <col min="17" max="18" width="9.57421875" style="7" bestFit="1" customWidth="1"/>
    <col min="19" max="19" width="38.421875" style="32" customWidth="1"/>
    <col min="20" max="20" width="7.28125" style="9" bestFit="1" customWidth="1"/>
    <col min="21" max="21" width="10.00390625" style="9" bestFit="1" customWidth="1"/>
    <col min="22" max="22" width="8.421875" style="9" bestFit="1" customWidth="1"/>
    <col min="23" max="23" width="6.00390625" style="26" bestFit="1" customWidth="1"/>
    <col min="24" max="24" width="38.421875" style="26" customWidth="1"/>
    <col min="25" max="26" width="38.421875" style="33" customWidth="1"/>
    <col min="27" max="28" width="4.57421875" style="9" bestFit="1" customWidth="1"/>
    <col min="29" max="29" width="7.28125" style="9" bestFit="1" customWidth="1"/>
    <col min="30" max="30" width="6.57421875" style="9" bestFit="1" customWidth="1"/>
    <col min="31" max="33" width="4.421875" style="9" bestFit="1" customWidth="1"/>
    <col min="34" max="34" width="6.00390625" style="41" bestFit="1" customWidth="1"/>
    <col min="35" max="36" width="4.28125" style="9" bestFit="1" customWidth="1"/>
    <col min="37" max="37" width="6.00390625" style="9" bestFit="1" customWidth="1"/>
    <col min="38" max="38" width="4.57421875" style="9" bestFit="1" customWidth="1"/>
    <col min="39" max="41" width="2.8515625" style="9" bestFit="1" customWidth="1"/>
    <col min="42" max="42" width="4.140625" style="41" bestFit="1" customWidth="1"/>
    <col min="43" max="44" width="4.28125" style="9" bestFit="1" customWidth="1"/>
    <col min="45" max="45" width="6.00390625" style="9" bestFit="1" customWidth="1"/>
    <col min="46" max="46" width="4.57421875" style="9" bestFit="1" customWidth="1"/>
    <col min="47" max="49" width="2.8515625" style="9" bestFit="1" customWidth="1"/>
    <col min="50" max="50" width="4.140625" style="41" bestFit="1" customWidth="1"/>
    <col min="51" max="80" width="38.421875" style="33" customWidth="1"/>
    <col min="81" max="81" width="6.00390625" style="33" bestFit="1" customWidth="1"/>
    <col min="82" max="89" width="38.421875" style="33" customWidth="1"/>
    <col min="90" max="16384" width="38.421875" style="25" customWidth="1"/>
  </cols>
  <sheetData>
    <row r="1" spans="1:89" s="1" customFormat="1" ht="12.75">
      <c r="A1" s="3" t="s">
        <v>0</v>
      </c>
      <c r="B1" s="147" t="s">
        <v>20</v>
      </c>
      <c r="C1" s="147" t="s">
        <v>19</v>
      </c>
      <c r="D1" s="152" t="s">
        <v>18</v>
      </c>
      <c r="E1" s="147" t="s">
        <v>1</v>
      </c>
      <c r="F1" s="155" t="s">
        <v>13</v>
      </c>
      <c r="G1" s="5" t="s">
        <v>25</v>
      </c>
      <c r="H1" s="5" t="s">
        <v>25</v>
      </c>
      <c r="I1" s="5" t="s">
        <v>41</v>
      </c>
      <c r="J1" s="5" t="s">
        <v>2</v>
      </c>
      <c r="K1" s="5" t="s">
        <v>2</v>
      </c>
      <c r="L1" s="5" t="s">
        <v>2</v>
      </c>
      <c r="M1" s="5" t="s">
        <v>2</v>
      </c>
      <c r="N1" s="5" t="s">
        <v>23</v>
      </c>
      <c r="O1" s="56" t="s">
        <v>35</v>
      </c>
      <c r="P1" s="56" t="s">
        <v>35</v>
      </c>
      <c r="Q1" s="5" t="s">
        <v>21</v>
      </c>
      <c r="R1" s="45" t="s">
        <v>21</v>
      </c>
      <c r="S1" s="16"/>
      <c r="T1" s="27" t="s">
        <v>7</v>
      </c>
      <c r="U1" s="28" t="s">
        <v>8</v>
      </c>
      <c r="V1" s="29" t="s">
        <v>9</v>
      </c>
      <c r="W1" s="42"/>
      <c r="X1" s="11"/>
      <c r="Y1" s="16"/>
      <c r="Z1" s="16"/>
      <c r="AA1" s="158"/>
      <c r="AB1" s="158"/>
      <c r="AC1" s="158"/>
      <c r="AD1" s="158"/>
      <c r="AE1" s="158"/>
      <c r="AF1" s="158"/>
      <c r="AG1" s="158"/>
      <c r="AH1" s="158"/>
      <c r="AI1" s="145"/>
      <c r="AJ1" s="145"/>
      <c r="AK1" s="145"/>
      <c r="AL1" s="145"/>
      <c r="AM1" s="145"/>
      <c r="AN1" s="145"/>
      <c r="AO1" s="145"/>
      <c r="AP1" s="146"/>
      <c r="AQ1" s="142"/>
      <c r="AR1" s="142"/>
      <c r="AS1" s="142"/>
      <c r="AT1" s="142"/>
      <c r="AU1" s="142"/>
      <c r="AV1" s="142"/>
      <c r="AW1" s="142"/>
      <c r="AX1" s="143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</row>
    <row r="2" spans="1:89" s="1" customFormat="1" ht="12.75">
      <c r="A2" s="4"/>
      <c r="B2" s="148"/>
      <c r="C2" s="150"/>
      <c r="D2" s="153"/>
      <c r="E2" s="150"/>
      <c r="F2" s="156"/>
      <c r="G2" s="13" t="s">
        <v>4</v>
      </c>
      <c r="H2" s="13" t="s">
        <v>4</v>
      </c>
      <c r="I2" s="13" t="s">
        <v>4</v>
      </c>
      <c r="J2" s="2" t="s">
        <v>5</v>
      </c>
      <c r="K2" s="2" t="s">
        <v>6</v>
      </c>
      <c r="L2" s="2" t="s">
        <v>5</v>
      </c>
      <c r="M2" s="2" t="s">
        <v>6</v>
      </c>
      <c r="N2" s="44" t="s">
        <v>4</v>
      </c>
      <c r="O2" s="44" t="s">
        <v>5</v>
      </c>
      <c r="P2" s="44" t="s">
        <v>6</v>
      </c>
      <c r="Q2" s="2" t="s">
        <v>5</v>
      </c>
      <c r="R2" s="48" t="s">
        <v>6</v>
      </c>
      <c r="S2" s="16"/>
      <c r="T2" s="14" t="s">
        <v>10</v>
      </c>
      <c r="U2" s="13" t="s">
        <v>10</v>
      </c>
      <c r="V2" s="18" t="s">
        <v>10</v>
      </c>
      <c r="W2" s="43" t="s">
        <v>10</v>
      </c>
      <c r="X2" s="11"/>
      <c r="Y2" s="16"/>
      <c r="Z2" s="16"/>
      <c r="AA2" s="65" t="s">
        <v>28</v>
      </c>
      <c r="AB2" s="65" t="s">
        <v>28</v>
      </c>
      <c r="AC2" s="65" t="s">
        <v>41</v>
      </c>
      <c r="AD2" s="65" t="s">
        <v>23</v>
      </c>
      <c r="AE2" s="65" t="s">
        <v>14</v>
      </c>
      <c r="AF2" s="65" t="s">
        <v>15</v>
      </c>
      <c r="AG2" s="65" t="s">
        <v>26</v>
      </c>
      <c r="AH2" s="65" t="s">
        <v>10</v>
      </c>
      <c r="AI2" s="59" t="s">
        <v>16</v>
      </c>
      <c r="AJ2" s="59" t="s">
        <v>16</v>
      </c>
      <c r="AK2" s="59" t="s">
        <v>38</v>
      </c>
      <c r="AL2" s="59" t="s">
        <v>22</v>
      </c>
      <c r="AM2" s="59" t="s">
        <v>14</v>
      </c>
      <c r="AN2" s="59" t="s">
        <v>15</v>
      </c>
      <c r="AO2" s="59" t="s">
        <v>26</v>
      </c>
      <c r="AP2" s="59" t="s">
        <v>10</v>
      </c>
      <c r="AQ2" s="71" t="s">
        <v>16</v>
      </c>
      <c r="AR2" s="71" t="s">
        <v>16</v>
      </c>
      <c r="AS2" s="71" t="s">
        <v>38</v>
      </c>
      <c r="AT2" s="71" t="s">
        <v>22</v>
      </c>
      <c r="AU2" s="71" t="s">
        <v>14</v>
      </c>
      <c r="AV2" s="71" t="s">
        <v>15</v>
      </c>
      <c r="AW2" s="71" t="s">
        <v>26</v>
      </c>
      <c r="AX2" s="71" t="s">
        <v>10</v>
      </c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</row>
    <row r="3" spans="1:89" s="24" customFormat="1" ht="13.5" thickBot="1">
      <c r="A3" s="51"/>
      <c r="B3" s="149"/>
      <c r="C3" s="151"/>
      <c r="D3" s="154"/>
      <c r="E3" s="151"/>
      <c r="F3" s="157"/>
      <c r="G3" s="52">
        <v>43197</v>
      </c>
      <c r="H3" s="52">
        <v>43197</v>
      </c>
      <c r="I3" s="52">
        <v>43225</v>
      </c>
      <c r="J3" s="52">
        <v>43274</v>
      </c>
      <c r="K3" s="52">
        <v>43275</v>
      </c>
      <c r="L3" s="52">
        <v>43274</v>
      </c>
      <c r="M3" s="52">
        <v>43275</v>
      </c>
      <c r="N3" s="52">
        <v>43337</v>
      </c>
      <c r="O3" s="58">
        <v>43344</v>
      </c>
      <c r="P3" s="58">
        <v>43345</v>
      </c>
      <c r="Q3" s="52">
        <v>43351</v>
      </c>
      <c r="R3" s="53">
        <v>43351</v>
      </c>
      <c r="S3" s="30"/>
      <c r="T3" s="54"/>
      <c r="U3" s="31"/>
      <c r="V3" s="55"/>
      <c r="W3" s="43"/>
      <c r="X3" s="26"/>
      <c r="Y3" s="30"/>
      <c r="Z3" s="30"/>
      <c r="AA3" s="66"/>
      <c r="AB3" s="66"/>
      <c r="AC3" s="66"/>
      <c r="AD3" s="66"/>
      <c r="AE3" s="66"/>
      <c r="AF3" s="66"/>
      <c r="AG3" s="66"/>
      <c r="AH3" s="67"/>
      <c r="AI3" s="60"/>
      <c r="AJ3" s="60"/>
      <c r="AK3" s="60"/>
      <c r="AL3" s="60"/>
      <c r="AM3" s="60"/>
      <c r="AN3" s="60"/>
      <c r="AO3" s="60"/>
      <c r="AP3" s="61"/>
      <c r="AQ3" s="72"/>
      <c r="AR3" s="72"/>
      <c r="AS3" s="72"/>
      <c r="AT3" s="72"/>
      <c r="AU3" s="72"/>
      <c r="AV3" s="72"/>
      <c r="AW3" s="72"/>
      <c r="AX3" s="73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</row>
    <row r="4" spans="1:81" ht="51">
      <c r="A4" s="19">
        <v>1</v>
      </c>
      <c r="B4" s="87" t="s">
        <v>12</v>
      </c>
      <c r="C4" s="103" t="s">
        <v>50</v>
      </c>
      <c r="D4" s="104">
        <v>237</v>
      </c>
      <c r="E4" s="105" t="s">
        <v>96</v>
      </c>
      <c r="F4" s="104" t="s">
        <v>97</v>
      </c>
      <c r="G4" s="23">
        <v>400</v>
      </c>
      <c r="H4" s="23">
        <v>400</v>
      </c>
      <c r="I4" s="23">
        <v>400</v>
      </c>
      <c r="J4" s="20">
        <v>264</v>
      </c>
      <c r="K4" s="20">
        <v>176</v>
      </c>
      <c r="L4" s="20">
        <v>300</v>
      </c>
      <c r="M4" s="20">
        <v>176</v>
      </c>
      <c r="N4" s="20">
        <v>352</v>
      </c>
      <c r="O4" s="49">
        <v>264</v>
      </c>
      <c r="P4" s="49">
        <v>176</v>
      </c>
      <c r="Q4" s="20">
        <v>300</v>
      </c>
      <c r="R4" s="22">
        <v>176</v>
      </c>
      <c r="T4" s="125">
        <f>AH4</f>
        <v>1200</v>
      </c>
      <c r="U4" s="126">
        <f>AP4</f>
        <v>864</v>
      </c>
      <c r="V4" s="127">
        <f>AX4</f>
        <v>528</v>
      </c>
      <c r="W4" s="128">
        <f>SUM(T4:V4)</f>
        <v>2592</v>
      </c>
      <c r="AA4" s="68">
        <f>G4</f>
        <v>400</v>
      </c>
      <c r="AB4" s="68">
        <f>H4</f>
        <v>400</v>
      </c>
      <c r="AC4" s="68">
        <f>I4</f>
        <v>400</v>
      </c>
      <c r="AD4" s="68">
        <f>N4</f>
        <v>352</v>
      </c>
      <c r="AE4" s="69">
        <f>LARGE(AA4:AD4,1)</f>
        <v>400</v>
      </c>
      <c r="AF4" s="69">
        <f>LARGE(AA4:AD4,2)</f>
        <v>400</v>
      </c>
      <c r="AG4" s="69">
        <f>LARGE(AA4:AD4,3)</f>
        <v>400</v>
      </c>
      <c r="AH4" s="70">
        <f>SUM(AE4:AG4)</f>
        <v>1200</v>
      </c>
      <c r="AI4" s="62">
        <f>J4</f>
        <v>264</v>
      </c>
      <c r="AJ4" s="62">
        <f>L4</f>
        <v>300</v>
      </c>
      <c r="AK4" s="62">
        <f>O4</f>
        <v>264</v>
      </c>
      <c r="AL4" s="62">
        <f>Q4</f>
        <v>300</v>
      </c>
      <c r="AM4" s="63">
        <f>LARGE(AI4:AL4,1)</f>
        <v>300</v>
      </c>
      <c r="AN4" s="63">
        <f>LARGE(AI4:AL4,2)</f>
        <v>300</v>
      </c>
      <c r="AO4" s="63">
        <f>LARGE(AI4:AL4,3)</f>
        <v>264</v>
      </c>
      <c r="AP4" s="64">
        <f>SUM(AM4:AO4)</f>
        <v>864</v>
      </c>
      <c r="AQ4" s="74">
        <f>K4</f>
        <v>176</v>
      </c>
      <c r="AR4" s="74">
        <f>M4</f>
        <v>176</v>
      </c>
      <c r="AS4" s="74">
        <f>P4</f>
        <v>176</v>
      </c>
      <c r="AT4" s="74">
        <f>R4</f>
        <v>176</v>
      </c>
      <c r="AU4" s="75">
        <f>LARGE(AQ4:AT4,1)</f>
        <v>176</v>
      </c>
      <c r="AV4" s="75">
        <f>LARGE(AQ4:AT4,2)</f>
        <v>176</v>
      </c>
      <c r="AW4" s="75">
        <f>LARGE(AQ4:AT4,3)</f>
        <v>176</v>
      </c>
      <c r="AX4" s="76">
        <f>SUM(AU4:AW4)</f>
        <v>528</v>
      </c>
      <c r="CC4" s="34">
        <f>W4</f>
        <v>2592</v>
      </c>
    </row>
    <row r="5" spans="1:81" ht="51">
      <c r="A5" s="15">
        <v>2</v>
      </c>
      <c r="B5" s="79" t="s">
        <v>12</v>
      </c>
      <c r="C5" s="83" t="s">
        <v>44</v>
      </c>
      <c r="D5" s="80">
        <v>222</v>
      </c>
      <c r="E5" s="81" t="s">
        <v>100</v>
      </c>
      <c r="F5" s="80" t="s">
        <v>101</v>
      </c>
      <c r="G5" s="10">
        <v>352</v>
      </c>
      <c r="H5" s="10">
        <v>352</v>
      </c>
      <c r="I5" s="10">
        <v>352</v>
      </c>
      <c r="J5" s="6">
        <v>300</v>
      </c>
      <c r="K5" s="6">
        <v>200</v>
      </c>
      <c r="L5" s="6">
        <v>264</v>
      </c>
      <c r="M5" s="6">
        <v>200</v>
      </c>
      <c r="N5" s="6">
        <v>400</v>
      </c>
      <c r="O5" s="50">
        <v>300</v>
      </c>
      <c r="P5" s="50">
        <v>200</v>
      </c>
      <c r="Q5" s="6">
        <v>264</v>
      </c>
      <c r="R5" s="12">
        <v>200</v>
      </c>
      <c r="T5" s="35">
        <f>AH5</f>
        <v>1104</v>
      </c>
      <c r="U5" s="36">
        <f>AP5</f>
        <v>864</v>
      </c>
      <c r="V5" s="46">
        <f>AX5</f>
        <v>600</v>
      </c>
      <c r="W5" s="47">
        <f>SUM(T5:V5)</f>
        <v>2568</v>
      </c>
      <c r="AA5" s="68">
        <f>G5</f>
        <v>352</v>
      </c>
      <c r="AB5" s="68">
        <f>H5</f>
        <v>352</v>
      </c>
      <c r="AC5" s="68">
        <f>I5</f>
        <v>352</v>
      </c>
      <c r="AD5" s="68">
        <f>N5</f>
        <v>400</v>
      </c>
      <c r="AE5" s="69">
        <f>LARGE(AA5:AD5,1)</f>
        <v>400</v>
      </c>
      <c r="AF5" s="69">
        <f>LARGE(AA5:AD5,2)</f>
        <v>352</v>
      </c>
      <c r="AG5" s="69">
        <f>LARGE(AA5:AD5,3)</f>
        <v>352</v>
      </c>
      <c r="AH5" s="70">
        <f>SUM(AE5:AG5)</f>
        <v>1104</v>
      </c>
      <c r="AI5" s="62">
        <f>J5</f>
        <v>300</v>
      </c>
      <c r="AJ5" s="62">
        <f>L5</f>
        <v>264</v>
      </c>
      <c r="AK5" s="62">
        <f>O5</f>
        <v>300</v>
      </c>
      <c r="AL5" s="62">
        <f>Q5</f>
        <v>264</v>
      </c>
      <c r="AM5" s="63">
        <f>LARGE(AI5:AL5,1)</f>
        <v>300</v>
      </c>
      <c r="AN5" s="63">
        <f>LARGE(AI5:AL5,2)</f>
        <v>300</v>
      </c>
      <c r="AO5" s="63">
        <f>LARGE(AI5:AL5,3)</f>
        <v>264</v>
      </c>
      <c r="AP5" s="64">
        <f>SUM(AM5:AO5)</f>
        <v>864</v>
      </c>
      <c r="AQ5" s="74">
        <f>K5</f>
        <v>200</v>
      </c>
      <c r="AR5" s="74">
        <f>M5</f>
        <v>200</v>
      </c>
      <c r="AS5" s="74">
        <f>P5</f>
        <v>200</v>
      </c>
      <c r="AT5" s="74">
        <f>R5</f>
        <v>200</v>
      </c>
      <c r="AU5" s="75">
        <f>LARGE(AQ5:AT5,1)</f>
        <v>200</v>
      </c>
      <c r="AV5" s="75">
        <f>LARGE(AQ5:AT5,2)</f>
        <v>200</v>
      </c>
      <c r="AW5" s="75">
        <f>LARGE(AQ5:AT5,3)</f>
        <v>200</v>
      </c>
      <c r="AX5" s="76">
        <f>SUM(AU5:AW5)</f>
        <v>600</v>
      </c>
      <c r="CC5" s="34">
        <f>W5</f>
        <v>2568</v>
      </c>
    </row>
    <row r="6" spans="1:81" ht="51">
      <c r="A6" s="15">
        <v>3</v>
      </c>
      <c r="B6" s="79" t="s">
        <v>12</v>
      </c>
      <c r="C6" s="83" t="s">
        <v>105</v>
      </c>
      <c r="D6" s="80">
        <v>237</v>
      </c>
      <c r="E6" s="81" t="s">
        <v>106</v>
      </c>
      <c r="F6" s="80" t="s">
        <v>107</v>
      </c>
      <c r="G6" s="10">
        <v>288</v>
      </c>
      <c r="H6" s="10">
        <v>288</v>
      </c>
      <c r="I6" s="10">
        <v>316</v>
      </c>
      <c r="J6" s="6">
        <v>237</v>
      </c>
      <c r="K6" s="6">
        <v>158</v>
      </c>
      <c r="L6" s="6">
        <v>237</v>
      </c>
      <c r="M6" s="6">
        <v>158</v>
      </c>
      <c r="N6" s="6">
        <v>316</v>
      </c>
      <c r="O6" s="50">
        <v>237</v>
      </c>
      <c r="P6" s="50">
        <v>158</v>
      </c>
      <c r="Q6" s="6">
        <v>237</v>
      </c>
      <c r="R6" s="12">
        <v>158</v>
      </c>
      <c r="T6" s="35">
        <f>AH6</f>
        <v>920</v>
      </c>
      <c r="U6" s="36">
        <f>AP6</f>
        <v>711</v>
      </c>
      <c r="V6" s="46">
        <f>AX6</f>
        <v>474</v>
      </c>
      <c r="W6" s="47">
        <f>SUM(T6:V6)</f>
        <v>2105</v>
      </c>
      <c r="AA6" s="68">
        <f>G6</f>
        <v>288</v>
      </c>
      <c r="AB6" s="68">
        <f>H6</f>
        <v>288</v>
      </c>
      <c r="AC6" s="68">
        <f>I6</f>
        <v>316</v>
      </c>
      <c r="AD6" s="68">
        <f>N6</f>
        <v>316</v>
      </c>
      <c r="AE6" s="69">
        <f>LARGE(AA6:AD6,1)</f>
        <v>316</v>
      </c>
      <c r="AF6" s="69">
        <f>LARGE(AA6:AD6,2)</f>
        <v>316</v>
      </c>
      <c r="AG6" s="69">
        <f>LARGE(AA6:AD6,3)</f>
        <v>288</v>
      </c>
      <c r="AH6" s="70">
        <f>SUM(AE6:AG6)</f>
        <v>920</v>
      </c>
      <c r="AI6" s="62">
        <f>J6</f>
        <v>237</v>
      </c>
      <c r="AJ6" s="62">
        <f>L6</f>
        <v>237</v>
      </c>
      <c r="AK6" s="62">
        <f>O6</f>
        <v>237</v>
      </c>
      <c r="AL6" s="62">
        <f>Q6</f>
        <v>237</v>
      </c>
      <c r="AM6" s="63">
        <f>LARGE(AI6:AL6,1)</f>
        <v>237</v>
      </c>
      <c r="AN6" s="63">
        <f>LARGE(AI6:AL6,2)</f>
        <v>237</v>
      </c>
      <c r="AO6" s="63">
        <f>LARGE(AI6:AL6,3)</f>
        <v>237</v>
      </c>
      <c r="AP6" s="64">
        <f>SUM(AM6:AO6)</f>
        <v>711</v>
      </c>
      <c r="AQ6" s="74">
        <f>K6</f>
        <v>158</v>
      </c>
      <c r="AR6" s="74">
        <f>M6</f>
        <v>158</v>
      </c>
      <c r="AS6" s="74">
        <f>P6</f>
        <v>158</v>
      </c>
      <c r="AT6" s="74">
        <f>R6</f>
        <v>158</v>
      </c>
      <c r="AU6" s="75">
        <f>LARGE(AQ6:AT6,1)</f>
        <v>158</v>
      </c>
      <c r="AV6" s="75">
        <f>LARGE(AQ6:AT6,2)</f>
        <v>158</v>
      </c>
      <c r="AW6" s="75">
        <f>LARGE(AQ6:AT6,3)</f>
        <v>158</v>
      </c>
      <c r="AX6" s="76">
        <f>SUM(AU6:AW6)</f>
        <v>474</v>
      </c>
      <c r="CC6" s="34">
        <f>W6</f>
        <v>2105</v>
      </c>
    </row>
    <row r="7" spans="1:81" ht="51.75" thickBot="1">
      <c r="A7" s="21">
        <v>4</v>
      </c>
      <c r="B7" s="78" t="s">
        <v>12</v>
      </c>
      <c r="C7" s="106" t="s">
        <v>102</v>
      </c>
      <c r="D7" s="107">
        <v>147</v>
      </c>
      <c r="E7" s="108" t="s">
        <v>103</v>
      </c>
      <c r="F7" s="107" t="s">
        <v>104</v>
      </c>
      <c r="G7" s="109">
        <v>316</v>
      </c>
      <c r="H7" s="109">
        <v>316</v>
      </c>
      <c r="I7" s="109"/>
      <c r="J7" s="110"/>
      <c r="K7" s="110"/>
      <c r="L7" s="110"/>
      <c r="M7" s="110"/>
      <c r="N7" s="110"/>
      <c r="O7" s="111"/>
      <c r="P7" s="111"/>
      <c r="Q7" s="110"/>
      <c r="R7" s="112"/>
      <c r="T7" s="113">
        <f>AH7</f>
        <v>632</v>
      </c>
      <c r="U7" s="114">
        <f>AP7</f>
        <v>0</v>
      </c>
      <c r="V7" s="115">
        <f>AX7</f>
        <v>0</v>
      </c>
      <c r="W7" s="116">
        <f>SUM(T7:V7)</f>
        <v>632</v>
      </c>
      <c r="AA7" s="68">
        <f>G7</f>
        <v>316</v>
      </c>
      <c r="AB7" s="68">
        <f>H7</f>
        <v>316</v>
      </c>
      <c r="AC7" s="68">
        <f>I7</f>
        <v>0</v>
      </c>
      <c r="AD7" s="68">
        <f>N7</f>
        <v>0</v>
      </c>
      <c r="AE7" s="69">
        <f>LARGE(AA7:AD7,1)</f>
        <v>316</v>
      </c>
      <c r="AF7" s="69">
        <f>LARGE(AA7:AD7,2)</f>
        <v>316</v>
      </c>
      <c r="AG7" s="69">
        <f>LARGE(AA7:AD7,3)</f>
        <v>0</v>
      </c>
      <c r="AH7" s="70">
        <f>SUM(AE7:AG7)</f>
        <v>632</v>
      </c>
      <c r="AI7" s="62">
        <f>J7</f>
        <v>0</v>
      </c>
      <c r="AJ7" s="62">
        <f>L7</f>
        <v>0</v>
      </c>
      <c r="AK7" s="62">
        <f>O7</f>
        <v>0</v>
      </c>
      <c r="AL7" s="62">
        <f>Q7</f>
        <v>0</v>
      </c>
      <c r="AM7" s="63">
        <f>LARGE(AI7:AL7,1)</f>
        <v>0</v>
      </c>
      <c r="AN7" s="63">
        <f>LARGE(AI7:AL7,2)</f>
        <v>0</v>
      </c>
      <c r="AO7" s="63">
        <f>LARGE(AI7:AL7,3)</f>
        <v>0</v>
      </c>
      <c r="AP7" s="64">
        <f>SUM(AM7:AO7)</f>
        <v>0</v>
      </c>
      <c r="AQ7" s="74">
        <f>K7</f>
        <v>0</v>
      </c>
      <c r="AR7" s="74">
        <f>M7</f>
        <v>0</v>
      </c>
      <c r="AS7" s="74">
        <f>P7</f>
        <v>0</v>
      </c>
      <c r="AT7" s="74">
        <f>R7</f>
        <v>0</v>
      </c>
      <c r="AU7" s="75">
        <f>LARGE(AQ7:AT7,1)</f>
        <v>0</v>
      </c>
      <c r="AV7" s="75">
        <f>LARGE(AQ7:AT7,2)</f>
        <v>0</v>
      </c>
      <c r="AW7" s="75">
        <f>LARGE(AQ7:AT7,3)</f>
        <v>0</v>
      </c>
      <c r="AX7" s="76">
        <f>SUM(AU7:AW7)</f>
        <v>0</v>
      </c>
      <c r="CC7" s="34">
        <f>W7</f>
        <v>632</v>
      </c>
    </row>
  </sheetData>
  <sheetProtection/>
  <mergeCells count="8">
    <mergeCell ref="AQ1:AX1"/>
    <mergeCell ref="B1:B3"/>
    <mergeCell ref="C1:C3"/>
    <mergeCell ref="D1:D3"/>
    <mergeCell ref="E1:E3"/>
    <mergeCell ref="F1:F3"/>
    <mergeCell ref="AA1:AH1"/>
    <mergeCell ref="AI1:AP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8" scale="47" r:id="rId2"/>
  <headerFooter>
    <oddHeader>&amp;C&amp;"-,Tučné"&amp;28ČESKÝ POHÁR 2015 - R4 MUŽI</oddHeader>
  </headerFooter>
  <colBreaks count="1" manualBreakCount="1">
    <brk id="21" max="65535" man="1"/>
  </col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CK7"/>
  <sheetViews>
    <sheetView zoomScaleSheetLayoutView="49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39.28125" defaultRowHeight="15"/>
  <cols>
    <col min="1" max="1" width="6.421875" style="1" bestFit="1" customWidth="1"/>
    <col min="2" max="2" width="5.7109375" style="16" bestFit="1" customWidth="1"/>
    <col min="3" max="3" width="18.57421875" style="82" bestFit="1" customWidth="1"/>
    <col min="4" max="4" width="8.57421875" style="38" bestFit="1" customWidth="1"/>
    <col min="5" max="5" width="22.140625" style="39" bestFit="1" customWidth="1"/>
    <col min="6" max="6" width="4.8515625" style="40" bestFit="1" customWidth="1"/>
    <col min="7" max="9" width="8.421875" style="7" bestFit="1" customWidth="1"/>
    <col min="10" max="14" width="8.421875" style="8" bestFit="1" customWidth="1"/>
    <col min="15" max="16" width="8.8515625" style="7" bestFit="1" customWidth="1"/>
    <col min="17" max="17" width="8.57421875" style="162" bestFit="1" customWidth="1"/>
    <col min="18" max="18" width="8.57421875" style="7" bestFit="1" customWidth="1"/>
    <col min="19" max="19" width="39.28125" style="32" customWidth="1"/>
    <col min="20" max="20" width="7.00390625" style="9" bestFit="1" customWidth="1"/>
    <col min="21" max="21" width="9.140625" style="9" bestFit="1" customWidth="1"/>
    <col min="22" max="22" width="8.140625" style="9" bestFit="1" customWidth="1"/>
    <col min="23" max="23" width="5.421875" style="26" bestFit="1" customWidth="1"/>
    <col min="24" max="24" width="39.28125" style="26" customWidth="1"/>
    <col min="25" max="26" width="39.28125" style="33" customWidth="1"/>
    <col min="27" max="28" width="4.28125" style="9" bestFit="1" customWidth="1"/>
    <col min="29" max="29" width="6.421875" style="9" bestFit="1" customWidth="1"/>
    <col min="30" max="30" width="5.8515625" style="9" bestFit="1" customWidth="1"/>
    <col min="31" max="31" width="4.00390625" style="9" bestFit="1" customWidth="1"/>
    <col min="32" max="33" width="2.57421875" style="9" bestFit="1" customWidth="1"/>
    <col min="34" max="34" width="4.421875" style="41" bestFit="1" customWidth="1"/>
    <col min="35" max="36" width="4.140625" style="9" bestFit="1" customWidth="1"/>
    <col min="37" max="37" width="5.421875" style="9" bestFit="1" customWidth="1"/>
    <col min="38" max="38" width="4.140625" style="9" bestFit="1" customWidth="1"/>
    <col min="39" max="41" width="2.57421875" style="9" bestFit="1" customWidth="1"/>
    <col min="42" max="42" width="3.57421875" style="41" bestFit="1" customWidth="1"/>
    <col min="43" max="44" width="4.140625" style="9" bestFit="1" customWidth="1"/>
    <col min="45" max="45" width="5.421875" style="9" bestFit="1" customWidth="1"/>
    <col min="46" max="46" width="4.140625" style="9" bestFit="1" customWidth="1"/>
    <col min="47" max="49" width="2.57421875" style="9" bestFit="1" customWidth="1"/>
    <col min="50" max="50" width="3.57421875" style="41" bestFit="1" customWidth="1"/>
    <col min="51" max="80" width="39.28125" style="33" customWidth="1"/>
    <col min="81" max="81" width="4.421875" style="33" bestFit="1" customWidth="1"/>
    <col min="82" max="89" width="39.28125" style="33" customWidth="1"/>
    <col min="90" max="16384" width="39.28125" style="25" customWidth="1"/>
  </cols>
  <sheetData>
    <row r="1" spans="1:89" s="1" customFormat="1" ht="12.75">
      <c r="A1" s="3" t="s">
        <v>0</v>
      </c>
      <c r="B1" s="147" t="s">
        <v>20</v>
      </c>
      <c r="C1" s="147" t="s">
        <v>19</v>
      </c>
      <c r="D1" s="152" t="s">
        <v>18</v>
      </c>
      <c r="E1" s="147" t="s">
        <v>1</v>
      </c>
      <c r="F1" s="155" t="s">
        <v>13</v>
      </c>
      <c r="G1" s="5" t="s">
        <v>25</v>
      </c>
      <c r="H1" s="5" t="s">
        <v>25</v>
      </c>
      <c r="I1" s="5" t="s">
        <v>41</v>
      </c>
      <c r="J1" s="5" t="s">
        <v>2</v>
      </c>
      <c r="K1" s="5" t="s">
        <v>2</v>
      </c>
      <c r="L1" s="5" t="s">
        <v>2</v>
      </c>
      <c r="M1" s="5" t="s">
        <v>2</v>
      </c>
      <c r="N1" s="5" t="s">
        <v>23</v>
      </c>
      <c r="O1" s="56" t="s">
        <v>35</v>
      </c>
      <c r="P1" s="56" t="s">
        <v>35</v>
      </c>
      <c r="Q1" s="160" t="s">
        <v>21</v>
      </c>
      <c r="R1" s="45" t="s">
        <v>21</v>
      </c>
      <c r="S1" s="16"/>
      <c r="T1" s="27" t="s">
        <v>7</v>
      </c>
      <c r="U1" s="28" t="s">
        <v>8</v>
      </c>
      <c r="V1" s="29" t="s">
        <v>9</v>
      </c>
      <c r="W1" s="42"/>
      <c r="X1" s="11"/>
      <c r="Y1" s="16"/>
      <c r="Z1" s="16"/>
      <c r="AA1" s="158"/>
      <c r="AB1" s="158"/>
      <c r="AC1" s="158"/>
      <c r="AD1" s="158"/>
      <c r="AE1" s="158"/>
      <c r="AF1" s="158"/>
      <c r="AG1" s="158"/>
      <c r="AH1" s="158"/>
      <c r="AI1" s="145"/>
      <c r="AJ1" s="145"/>
      <c r="AK1" s="145"/>
      <c r="AL1" s="145"/>
      <c r="AM1" s="145"/>
      <c r="AN1" s="145"/>
      <c r="AO1" s="145"/>
      <c r="AP1" s="146"/>
      <c r="AQ1" s="142"/>
      <c r="AR1" s="142"/>
      <c r="AS1" s="142"/>
      <c r="AT1" s="142"/>
      <c r="AU1" s="142"/>
      <c r="AV1" s="142"/>
      <c r="AW1" s="142"/>
      <c r="AX1" s="143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</row>
    <row r="2" spans="1:89" s="1" customFormat="1" ht="12.75">
      <c r="A2" s="4"/>
      <c r="B2" s="148"/>
      <c r="C2" s="150"/>
      <c r="D2" s="153"/>
      <c r="E2" s="150"/>
      <c r="F2" s="156"/>
      <c r="G2" s="13" t="s">
        <v>4</v>
      </c>
      <c r="H2" s="13" t="s">
        <v>4</v>
      </c>
      <c r="I2" s="13" t="s">
        <v>4</v>
      </c>
      <c r="J2" s="2" t="s">
        <v>5</v>
      </c>
      <c r="K2" s="2" t="s">
        <v>6</v>
      </c>
      <c r="L2" s="2" t="s">
        <v>5</v>
      </c>
      <c r="M2" s="2" t="s">
        <v>6</v>
      </c>
      <c r="N2" s="44" t="s">
        <v>4</v>
      </c>
      <c r="O2" s="44" t="s">
        <v>5</v>
      </c>
      <c r="P2" s="44" t="s">
        <v>6</v>
      </c>
      <c r="Q2" s="159" t="s">
        <v>5</v>
      </c>
      <c r="R2" s="48" t="s">
        <v>6</v>
      </c>
      <c r="S2" s="16"/>
      <c r="T2" s="14" t="s">
        <v>10</v>
      </c>
      <c r="U2" s="13" t="s">
        <v>10</v>
      </c>
      <c r="V2" s="18" t="s">
        <v>10</v>
      </c>
      <c r="W2" s="43" t="s">
        <v>10</v>
      </c>
      <c r="X2" s="11"/>
      <c r="Y2" s="16"/>
      <c r="Z2" s="16"/>
      <c r="AA2" s="65" t="s">
        <v>28</v>
      </c>
      <c r="AB2" s="65" t="s">
        <v>28</v>
      </c>
      <c r="AC2" s="65" t="s">
        <v>41</v>
      </c>
      <c r="AD2" s="65" t="s">
        <v>23</v>
      </c>
      <c r="AE2" s="65" t="s">
        <v>14</v>
      </c>
      <c r="AF2" s="65" t="s">
        <v>15</v>
      </c>
      <c r="AG2" s="65" t="s">
        <v>26</v>
      </c>
      <c r="AH2" s="65" t="s">
        <v>10</v>
      </c>
      <c r="AI2" s="59" t="s">
        <v>16</v>
      </c>
      <c r="AJ2" s="59" t="s">
        <v>16</v>
      </c>
      <c r="AK2" s="59" t="s">
        <v>38</v>
      </c>
      <c r="AL2" s="59" t="s">
        <v>22</v>
      </c>
      <c r="AM2" s="59" t="s">
        <v>14</v>
      </c>
      <c r="AN2" s="59" t="s">
        <v>15</v>
      </c>
      <c r="AO2" s="59" t="s">
        <v>26</v>
      </c>
      <c r="AP2" s="59" t="s">
        <v>10</v>
      </c>
      <c r="AQ2" s="71" t="s">
        <v>16</v>
      </c>
      <c r="AR2" s="71" t="s">
        <v>16</v>
      </c>
      <c r="AS2" s="71" t="s">
        <v>38</v>
      </c>
      <c r="AT2" s="71" t="s">
        <v>22</v>
      </c>
      <c r="AU2" s="71" t="s">
        <v>14</v>
      </c>
      <c r="AV2" s="71" t="s">
        <v>15</v>
      </c>
      <c r="AW2" s="71" t="s">
        <v>26</v>
      </c>
      <c r="AX2" s="71" t="s">
        <v>10</v>
      </c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</row>
    <row r="3" spans="1:89" s="24" customFormat="1" ht="13.5" thickBot="1">
      <c r="A3" s="84"/>
      <c r="B3" s="148"/>
      <c r="C3" s="150"/>
      <c r="D3" s="153"/>
      <c r="E3" s="150"/>
      <c r="F3" s="156"/>
      <c r="G3" s="129">
        <v>43197</v>
      </c>
      <c r="H3" s="129">
        <v>43197</v>
      </c>
      <c r="I3" s="129">
        <v>43225</v>
      </c>
      <c r="J3" s="129">
        <v>43274</v>
      </c>
      <c r="K3" s="129">
        <v>43275</v>
      </c>
      <c r="L3" s="129">
        <v>43274</v>
      </c>
      <c r="M3" s="129">
        <v>43275</v>
      </c>
      <c r="N3" s="129">
        <v>43337</v>
      </c>
      <c r="O3" s="130">
        <v>43344</v>
      </c>
      <c r="P3" s="130">
        <v>43345</v>
      </c>
      <c r="Q3" s="187">
        <v>43351</v>
      </c>
      <c r="R3" s="131">
        <v>43351</v>
      </c>
      <c r="S3" s="30"/>
      <c r="T3" s="54"/>
      <c r="U3" s="31"/>
      <c r="V3" s="55"/>
      <c r="W3" s="43"/>
      <c r="X3" s="26"/>
      <c r="Y3" s="30"/>
      <c r="Z3" s="30"/>
      <c r="AA3" s="66"/>
      <c r="AB3" s="66"/>
      <c r="AC3" s="66"/>
      <c r="AD3" s="66"/>
      <c r="AE3" s="66"/>
      <c r="AF3" s="66"/>
      <c r="AG3" s="66"/>
      <c r="AH3" s="67"/>
      <c r="AI3" s="60"/>
      <c r="AJ3" s="60"/>
      <c r="AK3" s="60"/>
      <c r="AL3" s="60"/>
      <c r="AM3" s="60"/>
      <c r="AN3" s="60"/>
      <c r="AO3" s="60"/>
      <c r="AP3" s="61"/>
      <c r="AQ3" s="72"/>
      <c r="AR3" s="72"/>
      <c r="AS3" s="72"/>
      <c r="AT3" s="72"/>
      <c r="AU3" s="72"/>
      <c r="AV3" s="72"/>
      <c r="AW3" s="72"/>
      <c r="AX3" s="73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</row>
    <row r="4" spans="1:81" ht="63.75">
      <c r="A4" s="166">
        <v>1</v>
      </c>
      <c r="B4" s="177" t="s">
        <v>11</v>
      </c>
      <c r="C4" s="178" t="s">
        <v>98</v>
      </c>
      <c r="D4" s="179" t="s">
        <v>99</v>
      </c>
      <c r="E4" s="180" t="s">
        <v>185</v>
      </c>
      <c r="F4" s="179" t="s">
        <v>181</v>
      </c>
      <c r="G4" s="170"/>
      <c r="H4" s="170">
        <v>400</v>
      </c>
      <c r="I4" s="170"/>
      <c r="J4" s="167">
        <v>300</v>
      </c>
      <c r="K4" s="167"/>
      <c r="L4" s="167">
        <v>300</v>
      </c>
      <c r="M4" s="167"/>
      <c r="N4" s="167">
        <v>400</v>
      </c>
      <c r="O4" s="167">
        <v>300</v>
      </c>
      <c r="P4" s="167">
        <v>200</v>
      </c>
      <c r="Q4" s="167"/>
      <c r="R4" s="169"/>
      <c r="T4" s="125">
        <f>AH4</f>
        <v>800</v>
      </c>
      <c r="U4" s="126">
        <f>AP4</f>
        <v>900</v>
      </c>
      <c r="V4" s="127">
        <f>AX4</f>
        <v>200</v>
      </c>
      <c r="W4" s="128">
        <f>SUM(T4:V4)</f>
        <v>1900</v>
      </c>
      <c r="AA4" s="68">
        <f>G4</f>
        <v>0</v>
      </c>
      <c r="AB4" s="68">
        <f>H4</f>
        <v>400</v>
      </c>
      <c r="AC4" s="68">
        <f>I4</f>
        <v>0</v>
      </c>
      <c r="AD4" s="68">
        <f>N4</f>
        <v>400</v>
      </c>
      <c r="AE4" s="69">
        <f>LARGE(AA4:AD4,1)</f>
        <v>400</v>
      </c>
      <c r="AF4" s="69">
        <f>LARGE(AA4:AD4,2)</f>
        <v>400</v>
      </c>
      <c r="AG4" s="69">
        <f>LARGE(AA4:AD4,3)</f>
        <v>0</v>
      </c>
      <c r="AH4" s="70">
        <f>SUM(AE4:AG4)</f>
        <v>800</v>
      </c>
      <c r="AI4" s="62">
        <f>J4</f>
        <v>300</v>
      </c>
      <c r="AJ4" s="62">
        <f>L4</f>
        <v>300</v>
      </c>
      <c r="AK4" s="62">
        <f>O4</f>
        <v>300</v>
      </c>
      <c r="AL4" s="62">
        <f>Q4</f>
        <v>0</v>
      </c>
      <c r="AM4" s="63">
        <f>LARGE(AI4:AL4,1)</f>
        <v>300</v>
      </c>
      <c r="AN4" s="63">
        <f>LARGE(AI4:AL4,2)</f>
        <v>300</v>
      </c>
      <c r="AO4" s="63">
        <f>LARGE(AI4:AL4,3)</f>
        <v>300</v>
      </c>
      <c r="AP4" s="64">
        <f>SUM(AM4:AO4)</f>
        <v>900</v>
      </c>
      <c r="AQ4" s="74">
        <f>K4</f>
        <v>0</v>
      </c>
      <c r="AR4" s="74">
        <f>M4</f>
        <v>0</v>
      </c>
      <c r="AS4" s="74">
        <f>P4</f>
        <v>200</v>
      </c>
      <c r="AT4" s="74">
        <f>R4</f>
        <v>0</v>
      </c>
      <c r="AU4" s="75">
        <f>LARGE(AQ4:AT4,1)</f>
        <v>200</v>
      </c>
      <c r="AV4" s="75">
        <f>LARGE(AQ4:AT4,2)</f>
        <v>0</v>
      </c>
      <c r="AW4" s="75">
        <f>LARGE(AQ4:AT4,3)</f>
        <v>0</v>
      </c>
      <c r="AX4" s="76">
        <f>SUM(AU4:AW4)</f>
        <v>200</v>
      </c>
      <c r="CC4" s="34">
        <f>W4</f>
        <v>1900</v>
      </c>
    </row>
    <row r="5" spans="1:81" ht="51">
      <c r="A5" s="165">
        <v>2</v>
      </c>
      <c r="B5" s="173" t="s">
        <v>12</v>
      </c>
      <c r="C5" s="176" t="s">
        <v>135</v>
      </c>
      <c r="D5" s="174">
        <v>237</v>
      </c>
      <c r="E5" s="175" t="s">
        <v>137</v>
      </c>
      <c r="F5" s="174" t="s">
        <v>183</v>
      </c>
      <c r="G5" s="163"/>
      <c r="H5" s="163"/>
      <c r="I5" s="163">
        <v>352</v>
      </c>
      <c r="J5" s="161"/>
      <c r="K5" s="161"/>
      <c r="L5" s="161"/>
      <c r="M5" s="161"/>
      <c r="N5" s="161"/>
      <c r="O5" s="161">
        <v>264</v>
      </c>
      <c r="P5" s="161">
        <v>176</v>
      </c>
      <c r="Q5" s="161">
        <v>300</v>
      </c>
      <c r="R5" s="164">
        <v>200</v>
      </c>
      <c r="T5" s="35">
        <f>AH5</f>
        <v>352</v>
      </c>
      <c r="U5" s="36">
        <f>AP5</f>
        <v>564</v>
      </c>
      <c r="V5" s="46">
        <f>AX5</f>
        <v>376</v>
      </c>
      <c r="W5" s="47">
        <f>SUM(T5:V5)</f>
        <v>1292</v>
      </c>
      <c r="AA5" s="68">
        <f>G5</f>
        <v>0</v>
      </c>
      <c r="AB5" s="68">
        <f>H5</f>
        <v>0</v>
      </c>
      <c r="AC5" s="68">
        <f>I5</f>
        <v>352</v>
      </c>
      <c r="AD5" s="68">
        <f>N5</f>
        <v>0</v>
      </c>
      <c r="AE5" s="69">
        <f>LARGE(AA5:AD5,1)</f>
        <v>352</v>
      </c>
      <c r="AF5" s="69">
        <f>LARGE(AA5:AD5,2)</f>
        <v>0</v>
      </c>
      <c r="AG5" s="69">
        <f>LARGE(AA5:AD5,3)</f>
        <v>0</v>
      </c>
      <c r="AH5" s="70">
        <f>SUM(AE5:AG5)</f>
        <v>352</v>
      </c>
      <c r="AI5" s="62">
        <f>J5</f>
        <v>0</v>
      </c>
      <c r="AJ5" s="62">
        <f>L5</f>
        <v>0</v>
      </c>
      <c r="AK5" s="62">
        <f>O5</f>
        <v>264</v>
      </c>
      <c r="AL5" s="62">
        <f>Q5</f>
        <v>300</v>
      </c>
      <c r="AM5" s="63">
        <f>LARGE(AI5:AL5,1)</f>
        <v>300</v>
      </c>
      <c r="AN5" s="63">
        <f>LARGE(AI5:AL5,2)</f>
        <v>264</v>
      </c>
      <c r="AO5" s="63">
        <f>LARGE(AI5:AL5,3)</f>
        <v>0</v>
      </c>
      <c r="AP5" s="64">
        <f>SUM(AM5:AO5)</f>
        <v>564</v>
      </c>
      <c r="AQ5" s="74">
        <f>K5</f>
        <v>0</v>
      </c>
      <c r="AR5" s="74">
        <f>M5</f>
        <v>0</v>
      </c>
      <c r="AS5" s="74">
        <f>P5</f>
        <v>176</v>
      </c>
      <c r="AT5" s="74">
        <f>R5</f>
        <v>200</v>
      </c>
      <c r="AU5" s="75">
        <f>LARGE(AQ5:AT5,1)</f>
        <v>200</v>
      </c>
      <c r="AV5" s="75">
        <f>LARGE(AQ5:AT5,2)</f>
        <v>176</v>
      </c>
      <c r="AW5" s="75">
        <f>LARGE(AQ5:AT5,3)</f>
        <v>0</v>
      </c>
      <c r="AX5" s="76">
        <f>SUM(AU5:AW5)</f>
        <v>376</v>
      </c>
      <c r="CC5" s="34">
        <f>W5</f>
        <v>1292</v>
      </c>
    </row>
    <row r="6" spans="1:81" ht="63.75">
      <c r="A6" s="165">
        <v>3</v>
      </c>
      <c r="B6" s="171" t="s">
        <v>11</v>
      </c>
      <c r="C6" s="176" t="s">
        <v>46</v>
      </c>
      <c r="D6" s="174">
        <v>222</v>
      </c>
      <c r="E6" s="175" t="s">
        <v>184</v>
      </c>
      <c r="F6" s="174" t="s">
        <v>180</v>
      </c>
      <c r="G6" s="163">
        <v>400</v>
      </c>
      <c r="H6" s="163"/>
      <c r="I6" s="163"/>
      <c r="J6" s="161"/>
      <c r="K6" s="161">
        <v>200</v>
      </c>
      <c r="L6" s="161"/>
      <c r="M6" s="161">
        <v>200</v>
      </c>
      <c r="N6" s="161"/>
      <c r="O6" s="161"/>
      <c r="P6" s="161"/>
      <c r="Q6" s="161">
        <v>264</v>
      </c>
      <c r="R6" s="164">
        <v>176</v>
      </c>
      <c r="T6" s="35">
        <f>AH6</f>
        <v>400</v>
      </c>
      <c r="U6" s="36">
        <f>AP6</f>
        <v>264</v>
      </c>
      <c r="V6" s="46">
        <f>AX6</f>
        <v>576</v>
      </c>
      <c r="W6" s="47">
        <f>SUM(T6:V6)</f>
        <v>1240</v>
      </c>
      <c r="AA6" s="68">
        <f>G6</f>
        <v>400</v>
      </c>
      <c r="AB6" s="68">
        <f>H6</f>
        <v>0</v>
      </c>
      <c r="AC6" s="68">
        <f>I6</f>
        <v>0</v>
      </c>
      <c r="AD6" s="68">
        <f>N6</f>
        <v>0</v>
      </c>
      <c r="AE6" s="69">
        <f>LARGE(AA6:AD6,1)</f>
        <v>400</v>
      </c>
      <c r="AF6" s="69">
        <f>LARGE(AA6:AD6,2)</f>
        <v>0</v>
      </c>
      <c r="AG6" s="69">
        <f>LARGE(AA6:AD6,3)</f>
        <v>0</v>
      </c>
      <c r="AH6" s="70">
        <f>SUM(AE6:AG6)</f>
        <v>400</v>
      </c>
      <c r="AI6" s="62">
        <f>J6</f>
        <v>0</v>
      </c>
      <c r="AJ6" s="62">
        <f>L6</f>
        <v>0</v>
      </c>
      <c r="AK6" s="62">
        <f>O6</f>
        <v>0</v>
      </c>
      <c r="AL6" s="62">
        <f>Q6</f>
        <v>264</v>
      </c>
      <c r="AM6" s="63">
        <f>LARGE(AI6:AL6,1)</f>
        <v>264</v>
      </c>
      <c r="AN6" s="63">
        <f>LARGE(AI6:AL6,2)</f>
        <v>0</v>
      </c>
      <c r="AO6" s="63">
        <f>LARGE(AI6:AL6,3)</f>
        <v>0</v>
      </c>
      <c r="AP6" s="64">
        <f>SUM(AM6:AO6)</f>
        <v>264</v>
      </c>
      <c r="AQ6" s="74">
        <f>K6</f>
        <v>200</v>
      </c>
      <c r="AR6" s="74">
        <f>M6</f>
        <v>200</v>
      </c>
      <c r="AS6" s="74">
        <f>P6</f>
        <v>0</v>
      </c>
      <c r="AT6" s="74">
        <f>R6</f>
        <v>176</v>
      </c>
      <c r="AU6" s="75">
        <f>LARGE(AQ6:AT6,1)</f>
        <v>200</v>
      </c>
      <c r="AV6" s="75">
        <f>LARGE(AQ6:AT6,2)</f>
        <v>200</v>
      </c>
      <c r="AW6" s="75">
        <f>LARGE(AQ6:AT6,3)</f>
        <v>176</v>
      </c>
      <c r="AX6" s="76">
        <f>SUM(AU6:AW6)</f>
        <v>576</v>
      </c>
      <c r="CC6" s="34">
        <f>W6</f>
        <v>1240</v>
      </c>
    </row>
    <row r="7" spans="1:81" ht="51.75" thickBot="1">
      <c r="A7" s="168">
        <v>4</v>
      </c>
      <c r="B7" s="172" t="s">
        <v>12</v>
      </c>
      <c r="C7" s="181" t="s">
        <v>116</v>
      </c>
      <c r="D7" s="182">
        <v>223</v>
      </c>
      <c r="E7" s="183" t="s">
        <v>136</v>
      </c>
      <c r="F7" s="182" t="s">
        <v>182</v>
      </c>
      <c r="G7" s="184"/>
      <c r="H7" s="184"/>
      <c r="I7" s="184">
        <v>400</v>
      </c>
      <c r="J7" s="185"/>
      <c r="K7" s="185"/>
      <c r="L7" s="185"/>
      <c r="M7" s="185"/>
      <c r="N7" s="185"/>
      <c r="O7" s="185"/>
      <c r="P7" s="185"/>
      <c r="Q7" s="185"/>
      <c r="R7" s="186"/>
      <c r="T7" s="113">
        <f>AH7</f>
        <v>400</v>
      </c>
      <c r="U7" s="114">
        <f>AP7</f>
        <v>0</v>
      </c>
      <c r="V7" s="115">
        <f>AX7</f>
        <v>0</v>
      </c>
      <c r="W7" s="116">
        <f>SUM(T7:V7)</f>
        <v>400</v>
      </c>
      <c r="AA7" s="68">
        <f>G7</f>
        <v>0</v>
      </c>
      <c r="AB7" s="68">
        <f>H7</f>
        <v>0</v>
      </c>
      <c r="AC7" s="68">
        <f>I7</f>
        <v>400</v>
      </c>
      <c r="AD7" s="68">
        <f>N7</f>
        <v>0</v>
      </c>
      <c r="AE7" s="69">
        <f>LARGE(AA7:AD7,1)</f>
        <v>400</v>
      </c>
      <c r="AF7" s="69">
        <f>LARGE(AA7:AD7,2)</f>
        <v>0</v>
      </c>
      <c r="AG7" s="69">
        <f>LARGE(AA7:AD7,3)</f>
        <v>0</v>
      </c>
      <c r="AH7" s="70">
        <f>SUM(AE7:AG7)</f>
        <v>400</v>
      </c>
      <c r="AI7" s="62">
        <f>J7</f>
        <v>0</v>
      </c>
      <c r="AJ7" s="62">
        <f>L7</f>
        <v>0</v>
      </c>
      <c r="AK7" s="62">
        <f>O7</f>
        <v>0</v>
      </c>
      <c r="AL7" s="62">
        <f>Q7</f>
        <v>0</v>
      </c>
      <c r="AM7" s="63">
        <f>LARGE(AI7:AL7,1)</f>
        <v>0</v>
      </c>
      <c r="AN7" s="63">
        <f>LARGE(AI7:AL7,2)</f>
        <v>0</v>
      </c>
      <c r="AO7" s="63">
        <f>LARGE(AI7:AL7,3)</f>
        <v>0</v>
      </c>
      <c r="AP7" s="64">
        <f>SUM(AM7:AO7)</f>
        <v>0</v>
      </c>
      <c r="AQ7" s="74">
        <f>K7</f>
        <v>0</v>
      </c>
      <c r="AR7" s="74">
        <f>M7</f>
        <v>0</v>
      </c>
      <c r="AS7" s="74">
        <f>P7</f>
        <v>0</v>
      </c>
      <c r="AT7" s="74">
        <f>R7</f>
        <v>0</v>
      </c>
      <c r="AU7" s="75">
        <f>LARGE(AQ7:AT7,1)</f>
        <v>0</v>
      </c>
      <c r="AV7" s="75">
        <f>LARGE(AQ7:AT7,2)</f>
        <v>0</v>
      </c>
      <c r="AW7" s="75">
        <f>LARGE(AQ7:AT7,3)</f>
        <v>0</v>
      </c>
      <c r="AX7" s="76">
        <f>SUM(AU7:AW7)</f>
        <v>0</v>
      </c>
      <c r="CC7" s="34">
        <f>W7</f>
        <v>400</v>
      </c>
    </row>
  </sheetData>
  <sheetProtection/>
  <mergeCells count="8">
    <mergeCell ref="AI1:AP1"/>
    <mergeCell ref="AQ1:AX1"/>
    <mergeCell ref="B1:B3"/>
    <mergeCell ref="C1:C3"/>
    <mergeCell ref="D1:D3"/>
    <mergeCell ref="E1:E3"/>
    <mergeCell ref="F1:F3"/>
    <mergeCell ref="AA1:AH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8" scale="47" r:id="rId2"/>
  <headerFooter>
    <oddHeader>&amp;C&amp;"-,Tučné"&amp;28ČESKÝ POHÁR 2015 - R4 MUŽI</oddHeader>
  </headerFooter>
  <colBreaks count="1" manualBreakCount="1">
    <brk id="24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Neznámý uživatel</dc:creator>
  <cp:keywords/>
  <dc:description/>
  <cp:lastModifiedBy>peska</cp:lastModifiedBy>
  <cp:lastPrinted>2015-06-08T17:34:51Z</cp:lastPrinted>
  <dcterms:created xsi:type="dcterms:W3CDTF">1999-05-11T19:05:06Z</dcterms:created>
  <dcterms:modified xsi:type="dcterms:W3CDTF">2018-09-17T16:54:05Z</dcterms:modified>
  <cp:category/>
  <cp:version/>
  <cp:contentType/>
  <cp:contentStatus/>
</cp:coreProperties>
</file>