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96" activeTab="0"/>
  </bookViews>
  <sheets>
    <sheet name="85+pz" sheetId="1" r:id="rId1"/>
    <sheet name="85" sheetId="2" r:id="rId2"/>
    <sheet name="so pz" sheetId="3" r:id="rId3"/>
    <sheet name="86+pz" sheetId="4" r:id="rId4"/>
    <sheet name="86" sheetId="5" r:id="rId5"/>
    <sheet name="ne pz" sheetId="6" r:id="rId6"/>
    <sheet name="3×K1_pz" sheetId="7" r:id="rId7"/>
    <sheet name="vložený závod" sheetId="8" r:id="rId8"/>
  </sheets>
  <definedNames/>
  <calcPr fullCalcOnLoad="1"/>
</workbook>
</file>

<file path=xl/sharedStrings.xml><?xml version="1.0" encoding="utf-8"?>
<sst xmlns="http://schemas.openxmlformats.org/spreadsheetml/2006/main" count="2577" uniqueCount="262">
  <si>
    <t>08</t>
  </si>
  <si>
    <t>rgc</t>
  </si>
  <si>
    <t>vk</t>
  </si>
  <si>
    <t>poř.</t>
  </si>
  <si>
    <t>stč</t>
  </si>
  <si>
    <t>jméno</t>
  </si>
  <si>
    <t>nar.</t>
  </si>
  <si>
    <t>vt</t>
  </si>
  <si>
    <t>oddíl</t>
  </si>
  <si>
    <t>čas</t>
  </si>
  <si>
    <t>pen</t>
  </si>
  <si>
    <t>výsl.</t>
  </si>
  <si>
    <t>celk.</t>
  </si>
  <si>
    <t>1/</t>
  </si>
  <si>
    <t>2/</t>
  </si>
  <si>
    <t>3/</t>
  </si>
  <si>
    <t>4/</t>
  </si>
  <si>
    <t>5/</t>
  </si>
  <si>
    <t>DNF</t>
  </si>
  <si>
    <t>DNS</t>
  </si>
  <si>
    <t>6/</t>
  </si>
  <si>
    <t>7/</t>
  </si>
  <si>
    <t>8/</t>
  </si>
  <si>
    <t>9/</t>
  </si>
  <si>
    <t>10/</t>
  </si>
  <si>
    <t>11/</t>
  </si>
  <si>
    <t>12/</t>
  </si>
  <si>
    <t>48068 48081</t>
  </si>
  <si>
    <t>14039 14040</t>
  </si>
  <si>
    <t>47016 47024</t>
  </si>
  <si>
    <t>9030 9081</t>
  </si>
  <si>
    <t>1.</t>
  </si>
  <si>
    <t>KVAPIL Martin</t>
  </si>
  <si>
    <t>2.</t>
  </si>
  <si>
    <t>WEBER Oldřich</t>
  </si>
  <si>
    <t>3.</t>
  </si>
  <si>
    <t>LERCH Adam</t>
  </si>
  <si>
    <t>4.</t>
  </si>
  <si>
    <t>VANĚK Jiří</t>
  </si>
  <si>
    <t>5.</t>
  </si>
  <si>
    <t>WENDL Miloslav</t>
  </si>
  <si>
    <t>6.</t>
  </si>
  <si>
    <t>VOLÁK Jaroslav</t>
  </si>
  <si>
    <t>7.</t>
  </si>
  <si>
    <t>LHOTA Matyáš</t>
  </si>
  <si>
    <t>8.</t>
  </si>
  <si>
    <t>POKORNÝ Ondřej</t>
  </si>
  <si>
    <t>9.</t>
  </si>
  <si>
    <t>KOČÍ Martin</t>
  </si>
  <si>
    <t>FILIPI Robert</t>
  </si>
  <si>
    <t>11.</t>
  </si>
  <si>
    <t>TÁBORSKÝ Pavel</t>
  </si>
  <si>
    <t>12.</t>
  </si>
  <si>
    <t>BLAHNÍK Miroslav</t>
  </si>
  <si>
    <t>13.</t>
  </si>
  <si>
    <t>HORAL Martin</t>
  </si>
  <si>
    <t>14.</t>
  </si>
  <si>
    <t>CEPEK Matěj</t>
  </si>
  <si>
    <t>15.</t>
  </si>
  <si>
    <t>WENDL Denis</t>
  </si>
  <si>
    <t>16.</t>
  </si>
  <si>
    <t>ŠEBELA David</t>
  </si>
  <si>
    <t>17.</t>
  </si>
  <si>
    <t>LERCH David</t>
  </si>
  <si>
    <t>18.</t>
  </si>
  <si>
    <t>UHLÍK Jan</t>
  </si>
  <si>
    <t>19.</t>
  </si>
  <si>
    <t>BAREŠ Antonín</t>
  </si>
  <si>
    <t>20.</t>
  </si>
  <si>
    <t>KREJČÍ Antonín</t>
  </si>
  <si>
    <t>KUNEŠ Karel</t>
  </si>
  <si>
    <t>22.</t>
  </si>
  <si>
    <t>JANDÁŠ Roman</t>
  </si>
  <si>
    <t>23.</t>
  </si>
  <si>
    <t>MALÍK Martin</t>
  </si>
  <si>
    <t>24.</t>
  </si>
  <si>
    <t>CHUDÍK Vladimír</t>
  </si>
  <si>
    <t xml:space="preserve"> </t>
  </si>
  <si>
    <t>KREJČOVÁ Kristýna</t>
  </si>
  <si>
    <t>POSPÍCHALOVÁ Simona</t>
  </si>
  <si>
    <t>BLAŽKOVÁ Tereza</t>
  </si>
  <si>
    <t>ČERNÁ Lucie</t>
  </si>
  <si>
    <t>DVOŘÁKOVÁ  Eliška</t>
  </si>
  <si>
    <t>NESNÍDALOVÁ Lucie</t>
  </si>
  <si>
    <t>ŽATECKÁ Nikola</t>
  </si>
  <si>
    <t>STRASSEROVÁ Bára</t>
  </si>
  <si>
    <t>FILIPI Viktorie</t>
  </si>
  <si>
    <t>10.</t>
  </si>
  <si>
    <t>DVOŘÁKOVÁ Dominika</t>
  </si>
  <si>
    <t>CHALUPSKÁ Jana</t>
  </si>
  <si>
    <t>HONISCHOVÁ Barbora</t>
  </si>
  <si>
    <t>PAJMOVÁ Sandra</t>
  </si>
  <si>
    <t>ŽATECKÁ Taťána</t>
  </si>
  <si>
    <t>BÁČOVÁ Michaela</t>
  </si>
  <si>
    <t>HOŠKOVÁ Kateřina</t>
  </si>
  <si>
    <t>PLAŠILOVÁ Martina</t>
  </si>
  <si>
    <t>ŠEDIVÝ Jakub</t>
  </si>
  <si>
    <t>PETŘÍK Matouš</t>
  </si>
  <si>
    <t>BÁČA Milan</t>
  </si>
  <si>
    <t>STRÁNSKÝ Dominik</t>
  </si>
  <si>
    <t>MILYÁN David</t>
  </si>
  <si>
    <t>ŠPALEK Vojtěch</t>
  </si>
  <si>
    <t>ŠEDIVÝ Václav</t>
  </si>
  <si>
    <t>SAHULA Vojtěch</t>
  </si>
  <si>
    <t>DVOŘÁK Vít</t>
  </si>
  <si>
    <t>JACOŠ Pavel</t>
  </si>
  <si>
    <t>BÁRTA Jan</t>
  </si>
  <si>
    <t>BÁČA Jakub</t>
  </si>
  <si>
    <t>KUBÁT Jiří</t>
  </si>
  <si>
    <t>HALÍK Ondřej</t>
  </si>
  <si>
    <t>NESNÍDAL Radek</t>
  </si>
  <si>
    <t>KREJČÍ Hynek</t>
  </si>
  <si>
    <t>ŽATECKÝ Jiří</t>
  </si>
  <si>
    <t>LHOTA David</t>
  </si>
  <si>
    <t>SAHULA Martin</t>
  </si>
  <si>
    <t>ŠČUČKA Jan</t>
  </si>
  <si>
    <t>KRÁL Vojtěch</t>
  </si>
  <si>
    <t>HORAL Vojtěch</t>
  </si>
  <si>
    <t>LHOTA Kryštof</t>
  </si>
  <si>
    <t>WENDL Samuel</t>
  </si>
  <si>
    <t>LERCH Eduard</t>
  </si>
  <si>
    <t>TÁBORSKÝ Jan</t>
  </si>
  <si>
    <t>MALÝ Filip</t>
  </si>
  <si>
    <t>SAHULA Matěj</t>
  </si>
  <si>
    <t>STRÁNSKÝ Daniel</t>
  </si>
  <si>
    <t>PAJMA Lukáš</t>
  </si>
  <si>
    <t>KRÁL Matěj</t>
  </si>
  <si>
    <t>BARTÁK Matouš</t>
  </si>
  <si>
    <t>21.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</si>
  <si>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</si>
  <si>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</si>
  <si>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</si>
  <si>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</si>
  <si>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</si>
  <si>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</si>
  <si>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</si>
  <si>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</si>
  <si>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</si>
  <si>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</si>
  <si>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</si>
  <si>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</si>
  <si>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</si>
  <si>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</si>
  <si>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</si>
  <si>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 xml:space="preserve">VOLÁK Jaroslav           
KOČÍ Martin              </t>
  </si>
  <si>
    <t xml:space="preserve">90 
91 </t>
  </si>
  <si>
    <t xml:space="preserve">KREJČÍ Antonín           
KREJČOVÁ Kristýna        </t>
  </si>
  <si>
    <t xml:space="preserve">55 
91 </t>
  </si>
  <si>
    <t xml:space="preserve">POSPÍCHALOVÁ Simona      
ŠEBELA David             </t>
  </si>
  <si>
    <t xml:space="preserve">97 
98 </t>
  </si>
  <si>
    <t/>
  </si>
  <si>
    <t xml:space="preserve">PETŘÍK Matouš            
LHOTA Matyáš             </t>
  </si>
  <si>
    <t xml:space="preserve">97 
99 </t>
  </si>
  <si>
    <t>K1ž</t>
  </si>
  <si>
    <t>C1m</t>
  </si>
  <si>
    <t>C2m</t>
  </si>
  <si>
    <t>K1m</t>
  </si>
  <si>
    <t>C1ž</t>
  </si>
  <si>
    <t>Kadaň</t>
  </si>
  <si>
    <t>bhz</t>
  </si>
  <si>
    <t>97</t>
  </si>
  <si>
    <t>DM</t>
  </si>
  <si>
    <t>80</t>
  </si>
  <si>
    <t>3</t>
  </si>
  <si>
    <t>V</t>
  </si>
  <si>
    <t>90</t>
  </si>
  <si>
    <t>U23</t>
  </si>
  <si>
    <t>Dukla B.</t>
  </si>
  <si>
    <t>DS</t>
  </si>
  <si>
    <t>64</t>
  </si>
  <si>
    <t>85</t>
  </si>
  <si>
    <t>88</t>
  </si>
  <si>
    <t>87</t>
  </si>
  <si>
    <t>L.Žatec</t>
  </si>
  <si>
    <t>89</t>
  </si>
  <si>
    <t>SKVS ČB</t>
  </si>
  <si>
    <t>76</t>
  </si>
  <si>
    <t>VM</t>
  </si>
  <si>
    <t>71</t>
  </si>
  <si>
    <t>65</t>
  </si>
  <si>
    <t>91</t>
  </si>
  <si>
    <t>96</t>
  </si>
  <si>
    <t>Klášter.</t>
  </si>
  <si>
    <t>VS</t>
  </si>
  <si>
    <t>Kralupy</t>
  </si>
  <si>
    <t>69</t>
  </si>
  <si>
    <t>55</t>
  </si>
  <si>
    <t>72</t>
  </si>
  <si>
    <t>78</t>
  </si>
  <si>
    <t>68</t>
  </si>
  <si>
    <t>57</t>
  </si>
  <si>
    <t>66</t>
  </si>
  <si>
    <t>73</t>
  </si>
  <si>
    <t>77</t>
  </si>
  <si>
    <t>94</t>
  </si>
  <si>
    <t>KVSPísek</t>
  </si>
  <si>
    <t>Horš.Týn</t>
  </si>
  <si>
    <t>Roztoky</t>
  </si>
  <si>
    <t>01</t>
  </si>
  <si>
    <t>ZM</t>
  </si>
  <si>
    <t>2</t>
  </si>
  <si>
    <t>Štětí</t>
  </si>
  <si>
    <t>00</t>
  </si>
  <si>
    <t>98</t>
  </si>
  <si>
    <t>ZS</t>
  </si>
  <si>
    <t>Č.Lípa</t>
  </si>
  <si>
    <t>Sláv.KV</t>
  </si>
  <si>
    <t>Benátky</t>
  </si>
  <si>
    <t>KK Brand</t>
  </si>
  <si>
    <t>NeoMi P.</t>
  </si>
  <si>
    <t>99</t>
  </si>
  <si>
    <t>USK Pha</t>
  </si>
  <si>
    <t>2+</t>
  </si>
  <si>
    <t xml:space="preserve"> MT</t>
  </si>
  <si>
    <t>02</t>
  </si>
  <si>
    <t>PZ</t>
  </si>
  <si>
    <t>03</t>
  </si>
  <si>
    <t>05</t>
  </si>
  <si>
    <t>Happy Life</t>
  </si>
  <si>
    <t>07</t>
  </si>
  <si>
    <t>SKŽižkov</t>
  </si>
  <si>
    <t>HÁJEK Martin</t>
  </si>
  <si>
    <t>74</t>
  </si>
  <si>
    <t>2. jízda</t>
  </si>
  <si>
    <t>pořadí</t>
  </si>
  <si>
    <t>start</t>
  </si>
  <si>
    <t>cíl</t>
  </si>
  <si>
    <t>celkově</t>
  </si>
  <si>
    <t>Wendl, Dvořák, Malý</t>
  </si>
  <si>
    <t>Nesnídalová, Žatecká, Filipi</t>
  </si>
  <si>
    <t>Lhota, Táborský, Sahula</t>
  </si>
  <si>
    <t>Horal, Lerch, Stránský</t>
  </si>
  <si>
    <t>Pajma, Král, Barták</t>
  </si>
  <si>
    <t>kat</t>
  </si>
  <si>
    <t>C2 (K1 pádlo)</t>
  </si>
  <si>
    <t>Špalek, Sahula</t>
  </si>
  <si>
    <t>K1</t>
  </si>
  <si>
    <t>Jandáš</t>
  </si>
  <si>
    <t>K1 (bez pádla)</t>
  </si>
  <si>
    <t>Šedivý</t>
  </si>
  <si>
    <t>Stránský</t>
  </si>
  <si>
    <t>K1 (pozadu)</t>
  </si>
  <si>
    <t>Štěpánková</t>
  </si>
  <si>
    <t>C2</t>
  </si>
  <si>
    <t>Lhota, Lhota</t>
  </si>
  <si>
    <t>C1 (K1 pádlo)</t>
  </si>
  <si>
    <t>Dvořáková</t>
  </si>
  <si>
    <t>K1 plast</t>
  </si>
  <si>
    <t>Špalek</t>
  </si>
  <si>
    <t>C1</t>
  </si>
  <si>
    <t>Malý</t>
  </si>
  <si>
    <t>K1 (C1 pádlo)</t>
  </si>
  <si>
    <t>C1 (bez pádla)</t>
  </si>
  <si>
    <t>Pokorný</t>
  </si>
  <si>
    <t>Cepek</t>
  </si>
  <si>
    <t>Lerch</t>
  </si>
  <si>
    <t>K2</t>
  </si>
  <si>
    <t>Lhota</t>
  </si>
  <si>
    <t>Wendl</t>
  </si>
  <si>
    <t>Blažková</t>
  </si>
  <si>
    <t>Pospíchalová, Pajma</t>
  </si>
  <si>
    <t xml:space="preserve">C1m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</si>
</sst>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0"/>
    <numFmt numFmtId="165" formatCode="0.0"/>
    <numFmt numFmtId="166" formatCode="#,##0.0"/>
  </numFmts>
  <fonts count="24">
    <font>
      <sz val="10"/>
      <name val="Arial"/>
      <family val="2"/>
    </font>
    <font>
      <sz val="10"/>
      <color indexed="9"/>
      <name val="Mang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18" borderId="6" applyNumberFormat="0" applyFont="0" applyAlignment="0" applyProtection="0"/>
    <xf numFmtId="9" fontId="0" fillId="0" borderId="0" applyFill="0" applyBorder="0" applyAlignment="0" applyProtection="0"/>
    <xf numFmtId="0" fontId="17" fillId="0" borderId="7" applyNumberFormat="0" applyFill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left" wrapText="1"/>
    </xf>
    <xf numFmtId="2" fontId="2" fillId="0" borderId="0" xfId="0" applyNumberFormat="1" applyFont="1" applyAlignment="1">
      <alignment horizontal="center" wrapText="1"/>
    </xf>
    <xf numFmtId="0" fontId="4" fillId="0" borderId="0" xfId="0" applyFont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5" fillId="24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2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2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righ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2" fontId="3" fillId="0" borderId="12" xfId="0" applyNumberFormat="1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2" fontId="5" fillId="0" borderId="12" xfId="0" applyNumberFormat="1" applyFont="1" applyBorder="1" applyAlignment="1" applyProtection="1">
      <alignment horizontal="center" vertical="center" wrapText="1"/>
      <protection/>
    </xf>
    <xf numFmtId="2" fontId="2" fillId="0" borderId="12" xfId="0" applyNumberFormat="1" applyFont="1" applyBorder="1" applyAlignment="1">
      <alignment horizontal="center" wrapText="1"/>
    </xf>
    <xf numFmtId="0" fontId="6" fillId="0" borderId="13" xfId="0" applyFont="1" applyFill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2" fontId="3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2" fontId="5" fillId="0" borderId="0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>
      <alignment horizontal="center" wrapText="1"/>
    </xf>
    <xf numFmtId="0" fontId="7" fillId="0" borderId="0" xfId="47" applyAlignment="1">
      <alignment horizontal="center"/>
      <protection/>
    </xf>
    <xf numFmtId="0" fontId="7" fillId="0" borderId="0" xfId="47">
      <alignment/>
      <protection/>
    </xf>
    <xf numFmtId="0" fontId="9" fillId="0" borderId="14" xfId="47" applyFont="1" applyBorder="1" applyAlignment="1">
      <alignment horizontal="right"/>
      <protection/>
    </xf>
    <xf numFmtId="0" fontId="7" fillId="17" borderId="15" xfId="47" applyFill="1" applyBorder="1">
      <alignment/>
      <protection/>
    </xf>
    <xf numFmtId="2" fontId="7" fillId="0" borderId="0" xfId="47" applyNumberFormat="1">
      <alignment/>
      <protection/>
    </xf>
    <xf numFmtId="165" fontId="7" fillId="0" borderId="0" xfId="47" applyNumberFormat="1" applyAlignment="1">
      <alignment vertical="top"/>
      <protection/>
    </xf>
    <xf numFmtId="0" fontId="7" fillId="0" borderId="0" xfId="47" applyAlignment="1">
      <alignment vertical="top"/>
      <protection/>
    </xf>
    <xf numFmtId="165" fontId="9" fillId="0" borderId="0" xfId="47" applyNumberFormat="1" applyFont="1" applyAlignment="1">
      <alignment vertical="top"/>
      <protection/>
    </xf>
    <xf numFmtId="166" fontId="3" fillId="0" borderId="12" xfId="0" applyNumberFormat="1" applyFont="1" applyBorder="1" applyAlignment="1" applyProtection="1">
      <alignment horizontal="center" vertical="center" wrapText="1"/>
      <protection locked="0"/>
    </xf>
    <xf numFmtId="166" fontId="5" fillId="0" borderId="12" xfId="0" applyNumberFormat="1" applyFont="1" applyBorder="1" applyAlignment="1" applyProtection="1">
      <alignment horizontal="center" vertical="center" wrapText="1"/>
      <protection/>
    </xf>
    <xf numFmtId="0" fontId="7" fillId="0" borderId="0" xfId="48" applyAlignment="1">
      <alignment horizontal="center"/>
      <protection/>
    </xf>
    <xf numFmtId="0" fontId="7" fillId="0" borderId="0" xfId="48">
      <alignment/>
      <protection/>
    </xf>
    <xf numFmtId="0" fontId="9" fillId="0" borderId="14" xfId="48" applyFont="1" applyBorder="1" applyAlignment="1">
      <alignment horizontal="right"/>
      <protection/>
    </xf>
    <xf numFmtId="0" fontId="7" fillId="17" borderId="15" xfId="48" applyFill="1" applyBorder="1">
      <alignment/>
      <protection/>
    </xf>
    <xf numFmtId="2" fontId="7" fillId="0" borderId="0" xfId="48" applyNumberFormat="1">
      <alignment/>
      <protection/>
    </xf>
    <xf numFmtId="165" fontId="7" fillId="0" borderId="0" xfId="48" applyNumberFormat="1" applyAlignment="1">
      <alignment vertical="top"/>
      <protection/>
    </xf>
    <xf numFmtId="0" fontId="7" fillId="0" borderId="0" xfId="48" applyAlignment="1">
      <alignment vertical="top"/>
      <protection/>
    </xf>
    <xf numFmtId="165" fontId="9" fillId="0" borderId="0" xfId="48" applyNumberFormat="1" applyFont="1" applyAlignment="1">
      <alignment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7" fillId="0" borderId="0" xfId="47" applyAlignment="1">
      <alignment horizontal="center"/>
      <protection/>
    </xf>
    <xf numFmtId="0" fontId="7" fillId="0" borderId="0" xfId="48" applyAlignment="1">
      <alignment horizont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idden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hlidky pz" xfId="47"/>
    <cellStyle name="normální_vlozeny zavod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00"/>
  <sheetViews>
    <sheetView tabSelected="1" workbookViewId="0" topLeftCell="A1">
      <selection activeCell="A2" sqref="A2"/>
    </sheetView>
  </sheetViews>
  <sheetFormatPr defaultColWidth="9.140625" defaultRowHeight="13.5" customHeight="1"/>
  <cols>
    <col min="1" max="1" width="4.57421875" style="4" customWidth="1"/>
    <col min="2" max="2" width="3.00390625" style="5" customWidth="1"/>
    <col min="3" max="3" width="3.7109375" style="1" customWidth="1"/>
    <col min="4" max="4" width="4.57421875" style="2" hidden="1" customWidth="1"/>
    <col min="5" max="5" width="7.140625" style="2" customWidth="1"/>
    <col min="6" max="6" width="20.421875" style="6" customWidth="1"/>
    <col min="7" max="7" width="5.140625" style="2" customWidth="1"/>
    <col min="8" max="8" width="4.57421875" style="2" customWidth="1"/>
    <col min="9" max="9" width="11.140625" style="6" customWidth="1"/>
    <col min="10" max="10" width="7.7109375" style="3" customWidth="1"/>
    <col min="11" max="11" width="4.57421875" style="2" customWidth="1"/>
    <col min="12" max="12" width="7.7109375" style="7" customWidth="1"/>
    <col min="13" max="13" width="7.7109375" style="3" customWidth="1"/>
    <col min="14" max="14" width="4.57421875" style="2" customWidth="1"/>
    <col min="15" max="16" width="7.7109375" style="7" customWidth="1"/>
    <col min="17" max="17" width="4.57421875" style="2" customWidth="1"/>
    <col min="18" max="19" width="0" style="2" hidden="1" customWidth="1"/>
    <col min="20" max="16384" width="11.57421875" style="0" customWidth="1"/>
  </cols>
  <sheetData>
    <row r="1" spans="1:44" ht="16.5" thickBot="1">
      <c r="A1" s="55" t="s">
        <v>154</v>
      </c>
      <c r="B1" s="55"/>
      <c r="C1" s="55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7"/>
      <c r="R1" s="10"/>
      <c r="S1" s="10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</row>
    <row r="2" spans="1:44" ht="16.5" customHeight="1" thickBot="1">
      <c r="A2" s="14" t="s">
        <v>3</v>
      </c>
      <c r="B2" s="58" t="s">
        <v>2</v>
      </c>
      <c r="C2" s="58"/>
      <c r="D2" s="14" t="s">
        <v>4</v>
      </c>
      <c r="E2" s="14" t="s">
        <v>1</v>
      </c>
      <c r="F2" s="14" t="s">
        <v>5</v>
      </c>
      <c r="G2" s="14" t="s">
        <v>6</v>
      </c>
      <c r="H2" s="14" t="s">
        <v>7</v>
      </c>
      <c r="I2" s="14" t="s">
        <v>8</v>
      </c>
      <c r="J2" s="15" t="s">
        <v>9</v>
      </c>
      <c r="K2" s="16" t="s">
        <v>10</v>
      </c>
      <c r="L2" s="17" t="s">
        <v>11</v>
      </c>
      <c r="M2" s="15" t="s">
        <v>9</v>
      </c>
      <c r="N2" s="16" t="s">
        <v>10</v>
      </c>
      <c r="O2" s="17" t="s">
        <v>11</v>
      </c>
      <c r="P2" s="17" t="s">
        <v>12</v>
      </c>
      <c r="Q2" s="16" t="s">
        <v>159</v>
      </c>
      <c r="R2" s="12" t="e">
        <f>IF(#REF!="nic","",#REF!)</f>
        <v>#REF!</v>
      </c>
      <c r="S2" s="12" t="e">
        <f>IF(#REF!="nic","",#REF!)</f>
        <v>#REF!</v>
      </c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</row>
    <row r="3" spans="1:44" ht="13.5" customHeight="1" thickBot="1">
      <c r="A3" s="18" t="s">
        <v>31</v>
      </c>
      <c r="B3" s="20" t="s">
        <v>13</v>
      </c>
      <c r="C3" s="20" t="s">
        <v>177</v>
      </c>
      <c r="D3" s="21">
        <v>1</v>
      </c>
      <c r="E3" s="21">
        <v>35009</v>
      </c>
      <c r="F3" s="22" t="s">
        <v>32</v>
      </c>
      <c r="G3" s="21" t="s">
        <v>176</v>
      </c>
      <c r="H3" s="21" t="s">
        <v>212</v>
      </c>
      <c r="I3" s="22" t="s">
        <v>206</v>
      </c>
      <c r="J3" s="23">
        <v>91.2</v>
      </c>
      <c r="K3" s="24">
        <v>0</v>
      </c>
      <c r="L3" s="25">
        <f>SUM(J3:K3)</f>
        <v>91.2</v>
      </c>
      <c r="M3" s="23">
        <v>88.8</v>
      </c>
      <c r="N3" s="24">
        <v>0</v>
      </c>
      <c r="O3" s="25">
        <f>SUM(M3:N3)</f>
        <v>88.8</v>
      </c>
      <c r="P3" s="25">
        <f aca="true" t="shared" si="0" ref="P3:P26">MIN(L3,O3)</f>
        <v>88.8</v>
      </c>
      <c r="Q3" s="24">
        <v>51</v>
      </c>
      <c r="R3" s="13"/>
      <c r="S3" s="13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</row>
    <row r="4" spans="1:44" ht="13.5" customHeight="1" thickBot="1">
      <c r="A4" s="18" t="s">
        <v>33</v>
      </c>
      <c r="B4" s="19"/>
      <c r="C4" s="20"/>
      <c r="D4" s="21">
        <v>24</v>
      </c>
      <c r="E4" s="21">
        <v>23133</v>
      </c>
      <c r="F4" s="22" t="s">
        <v>34</v>
      </c>
      <c r="G4" s="21" t="s">
        <v>172</v>
      </c>
      <c r="H4" s="21" t="s">
        <v>212</v>
      </c>
      <c r="I4" s="22" t="s">
        <v>175</v>
      </c>
      <c r="J4" s="23">
        <v>91.6</v>
      </c>
      <c r="K4" s="24">
        <v>2</v>
      </c>
      <c r="L4" s="25">
        <f aca="true" t="shared" si="1" ref="L4:L25">SUM(J4:K4)</f>
        <v>93.6</v>
      </c>
      <c r="M4" s="23">
        <v>90.7</v>
      </c>
      <c r="N4" s="24">
        <v>0</v>
      </c>
      <c r="O4" s="25">
        <f aca="true" t="shared" si="2" ref="O4:O26">SUM(M4:N4)</f>
        <v>90.7</v>
      </c>
      <c r="P4" s="25">
        <f t="shared" si="0"/>
        <v>90.7</v>
      </c>
      <c r="Q4" s="24">
        <v>47</v>
      </c>
      <c r="R4" s="13"/>
      <c r="S4" s="13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</row>
    <row r="5" spans="1:44" ht="13.5" customHeight="1" thickBot="1">
      <c r="A5" s="18" t="s">
        <v>35</v>
      </c>
      <c r="B5" s="19" t="s">
        <v>13</v>
      </c>
      <c r="C5" s="20" t="s">
        <v>204</v>
      </c>
      <c r="D5" s="21">
        <v>2</v>
      </c>
      <c r="E5" s="21">
        <v>48031</v>
      </c>
      <c r="F5" s="22" t="s">
        <v>36</v>
      </c>
      <c r="G5" s="21" t="s">
        <v>203</v>
      </c>
      <c r="H5" s="21" t="s">
        <v>200</v>
      </c>
      <c r="I5" s="22" t="s">
        <v>182</v>
      </c>
      <c r="J5" s="23">
        <v>91.7</v>
      </c>
      <c r="K5" s="24">
        <v>0</v>
      </c>
      <c r="L5" s="25">
        <f t="shared" si="1"/>
        <v>91.7</v>
      </c>
      <c r="M5" s="23">
        <v>91.6</v>
      </c>
      <c r="N5" s="24">
        <v>0</v>
      </c>
      <c r="O5" s="25">
        <f t="shared" si="2"/>
        <v>91.6</v>
      </c>
      <c r="P5" s="25">
        <f t="shared" si="0"/>
        <v>91.6</v>
      </c>
      <c r="Q5" s="24">
        <v>43</v>
      </c>
      <c r="R5" s="13"/>
      <c r="S5" s="13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</row>
    <row r="6" spans="1:44" ht="13.5" customHeight="1" thickBot="1">
      <c r="A6" s="18" t="s">
        <v>37</v>
      </c>
      <c r="B6" s="19"/>
      <c r="C6" s="20"/>
      <c r="D6" s="21">
        <v>3</v>
      </c>
      <c r="E6" s="21">
        <v>14009</v>
      </c>
      <c r="F6" s="22" t="s">
        <v>38</v>
      </c>
      <c r="G6" s="21" t="s">
        <v>172</v>
      </c>
      <c r="H6" s="21" t="s">
        <v>200</v>
      </c>
      <c r="I6" s="22" t="s">
        <v>184</v>
      </c>
      <c r="J6" s="23">
        <v>93.6</v>
      </c>
      <c r="K6" s="24">
        <v>0</v>
      </c>
      <c r="L6" s="25">
        <f t="shared" si="1"/>
        <v>93.6</v>
      </c>
      <c r="M6" s="23">
        <v>92.9</v>
      </c>
      <c r="N6" s="24">
        <v>4</v>
      </c>
      <c r="O6" s="25">
        <f t="shared" si="2"/>
        <v>96.9</v>
      </c>
      <c r="P6" s="25">
        <f t="shared" si="0"/>
        <v>93.6</v>
      </c>
      <c r="Q6" s="24">
        <v>39</v>
      </c>
      <c r="R6" s="13"/>
      <c r="S6" s="13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</row>
    <row r="7" spans="1:44" ht="13.5" customHeight="1" thickBot="1">
      <c r="A7" s="18" t="s">
        <v>39</v>
      </c>
      <c r="B7" s="19"/>
      <c r="C7" s="20"/>
      <c r="D7" s="21">
        <v>4</v>
      </c>
      <c r="E7" s="21">
        <v>66011</v>
      </c>
      <c r="F7" s="22" t="s">
        <v>40</v>
      </c>
      <c r="G7" s="21" t="s">
        <v>188</v>
      </c>
      <c r="H7" s="21" t="s">
        <v>200</v>
      </c>
      <c r="I7" s="22" t="s">
        <v>196</v>
      </c>
      <c r="J7" s="23">
        <v>91.8</v>
      </c>
      <c r="K7" s="24">
        <v>2</v>
      </c>
      <c r="L7" s="25">
        <f t="shared" si="1"/>
        <v>93.8</v>
      </c>
      <c r="M7" s="23">
        <v>96.2</v>
      </c>
      <c r="N7" s="24">
        <v>2</v>
      </c>
      <c r="O7" s="25">
        <f t="shared" si="2"/>
        <v>98.2</v>
      </c>
      <c r="P7" s="25">
        <f t="shared" si="0"/>
        <v>93.8</v>
      </c>
      <c r="Q7" s="24">
        <v>35</v>
      </c>
      <c r="R7" s="13"/>
      <c r="S7" s="13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</row>
    <row r="8" spans="1:44" ht="13.5" customHeight="1" thickBot="1">
      <c r="A8" s="18" t="s">
        <v>41</v>
      </c>
      <c r="B8" s="19" t="s">
        <v>13</v>
      </c>
      <c r="C8" s="20" t="s">
        <v>166</v>
      </c>
      <c r="D8" s="21">
        <v>18</v>
      </c>
      <c r="E8" s="21">
        <v>48068</v>
      </c>
      <c r="F8" s="22" t="s">
        <v>42</v>
      </c>
      <c r="G8" s="21" t="s">
        <v>165</v>
      </c>
      <c r="H8" s="21" t="s">
        <v>163</v>
      </c>
      <c r="I8" s="22" t="s">
        <v>182</v>
      </c>
      <c r="J8" s="23">
        <v>97</v>
      </c>
      <c r="K8" s="24">
        <v>0</v>
      </c>
      <c r="L8" s="25">
        <f t="shared" si="1"/>
        <v>97</v>
      </c>
      <c r="M8" s="23">
        <v>94.8</v>
      </c>
      <c r="N8" s="24">
        <v>0</v>
      </c>
      <c r="O8" s="25">
        <f t="shared" si="2"/>
        <v>94.8</v>
      </c>
      <c r="P8" s="25">
        <f t="shared" si="0"/>
        <v>94.8</v>
      </c>
      <c r="Q8" s="24">
        <v>31</v>
      </c>
      <c r="R8" s="13"/>
      <c r="S8" s="13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</row>
    <row r="9" spans="1:44" ht="13.5" customHeight="1" thickBot="1">
      <c r="A9" s="18" t="s">
        <v>43</v>
      </c>
      <c r="B9" s="19" t="s">
        <v>14</v>
      </c>
      <c r="C9" s="20" t="s">
        <v>204</v>
      </c>
      <c r="D9" s="21">
        <v>7</v>
      </c>
      <c r="E9" s="21">
        <v>9081</v>
      </c>
      <c r="F9" s="22" t="s">
        <v>44</v>
      </c>
      <c r="G9" s="21" t="s">
        <v>210</v>
      </c>
      <c r="H9" s="21" t="s">
        <v>200</v>
      </c>
      <c r="I9" s="22" t="s">
        <v>211</v>
      </c>
      <c r="J9" s="23">
        <v>97.3</v>
      </c>
      <c r="K9" s="24">
        <v>0</v>
      </c>
      <c r="L9" s="25">
        <f t="shared" si="1"/>
        <v>97.3</v>
      </c>
      <c r="M9" s="23">
        <v>98.8</v>
      </c>
      <c r="N9" s="24">
        <v>0</v>
      </c>
      <c r="O9" s="25">
        <f t="shared" si="2"/>
        <v>98.8</v>
      </c>
      <c r="P9" s="25">
        <f t="shared" si="0"/>
        <v>97.3</v>
      </c>
      <c r="Q9" s="24">
        <v>27</v>
      </c>
      <c r="R9" s="13"/>
      <c r="S9" s="13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</row>
    <row r="10" spans="1:44" ht="13.5" customHeight="1" thickBot="1">
      <c r="A10" s="18" t="s">
        <v>45</v>
      </c>
      <c r="B10" s="19"/>
      <c r="C10" s="20"/>
      <c r="D10" s="21">
        <v>6</v>
      </c>
      <c r="E10" s="21">
        <v>82016</v>
      </c>
      <c r="F10" s="22" t="s">
        <v>46</v>
      </c>
      <c r="G10" s="21" t="s">
        <v>170</v>
      </c>
      <c r="H10" s="21" t="s">
        <v>200</v>
      </c>
      <c r="I10" s="22" t="s">
        <v>195</v>
      </c>
      <c r="J10" s="23">
        <v>99.9</v>
      </c>
      <c r="K10" s="24">
        <v>0</v>
      </c>
      <c r="L10" s="25">
        <f t="shared" si="1"/>
        <v>99.9</v>
      </c>
      <c r="M10" s="23">
        <v>95.8</v>
      </c>
      <c r="N10" s="24">
        <v>2</v>
      </c>
      <c r="O10" s="25">
        <f t="shared" si="2"/>
        <v>97.8</v>
      </c>
      <c r="P10" s="25">
        <f t="shared" si="0"/>
        <v>97.8</v>
      </c>
      <c r="Q10" s="24">
        <v>23</v>
      </c>
      <c r="R10" s="13"/>
      <c r="S10" s="13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</row>
    <row r="11" spans="1:44" ht="13.5" customHeight="1" thickBot="1">
      <c r="A11" s="18" t="s">
        <v>47</v>
      </c>
      <c r="B11" s="19" t="s">
        <v>14</v>
      </c>
      <c r="C11" s="20" t="s">
        <v>166</v>
      </c>
      <c r="D11" s="21">
        <v>9</v>
      </c>
      <c r="E11" s="21">
        <v>48081</v>
      </c>
      <c r="F11" s="22" t="s">
        <v>48</v>
      </c>
      <c r="G11" s="21" t="s">
        <v>180</v>
      </c>
      <c r="H11" s="21" t="s">
        <v>200</v>
      </c>
      <c r="I11" s="22" t="s">
        <v>182</v>
      </c>
      <c r="J11" s="23">
        <v>98.8</v>
      </c>
      <c r="K11" s="24">
        <v>0</v>
      </c>
      <c r="L11" s="25">
        <f t="shared" si="1"/>
        <v>98.8</v>
      </c>
      <c r="M11" s="23">
        <v>98.5</v>
      </c>
      <c r="N11" s="24">
        <v>0</v>
      </c>
      <c r="O11" s="25">
        <f t="shared" si="2"/>
        <v>98.5</v>
      </c>
      <c r="P11" s="25">
        <f t="shared" si="0"/>
        <v>98.5</v>
      </c>
      <c r="Q11" s="24">
        <v>19</v>
      </c>
      <c r="R11" s="13"/>
      <c r="S11" s="13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</row>
    <row r="12" spans="1:44" ht="13.5" customHeight="1" thickBot="1">
      <c r="A12" s="18" t="s">
        <v>87</v>
      </c>
      <c r="B12" s="19" t="s">
        <v>13</v>
      </c>
      <c r="C12" s="20" t="s">
        <v>164</v>
      </c>
      <c r="D12" s="21">
        <v>5</v>
      </c>
      <c r="E12" s="21">
        <v>43009</v>
      </c>
      <c r="F12" s="22" t="s">
        <v>49</v>
      </c>
      <c r="G12" s="21" t="s">
        <v>169</v>
      </c>
      <c r="H12" s="21" t="s">
        <v>200</v>
      </c>
      <c r="I12" s="22" t="s">
        <v>205</v>
      </c>
      <c r="J12" s="23">
        <v>99.7</v>
      </c>
      <c r="K12" s="24">
        <v>0</v>
      </c>
      <c r="L12" s="25">
        <f t="shared" si="1"/>
        <v>99.7</v>
      </c>
      <c r="M12" s="23">
        <v>98.5</v>
      </c>
      <c r="N12" s="24">
        <v>0</v>
      </c>
      <c r="O12" s="25">
        <f t="shared" si="2"/>
        <v>98.5</v>
      </c>
      <c r="P12" s="25">
        <f t="shared" si="0"/>
        <v>98.5</v>
      </c>
      <c r="Q12" s="24">
        <v>15</v>
      </c>
      <c r="R12" s="13"/>
      <c r="S12" s="13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</row>
    <row r="13" spans="1:44" ht="13.5" customHeight="1" thickBot="1">
      <c r="A13" s="18" t="s">
        <v>50</v>
      </c>
      <c r="B13" s="19" t="s">
        <v>14</v>
      </c>
      <c r="C13" s="20" t="s">
        <v>177</v>
      </c>
      <c r="D13" s="21">
        <v>8</v>
      </c>
      <c r="E13" s="21">
        <v>66004</v>
      </c>
      <c r="F13" s="22" t="s">
        <v>51</v>
      </c>
      <c r="G13" s="21" t="s">
        <v>187</v>
      </c>
      <c r="H13" s="21" t="s">
        <v>200</v>
      </c>
      <c r="I13" s="22" t="s">
        <v>196</v>
      </c>
      <c r="J13" s="23">
        <v>102</v>
      </c>
      <c r="K13" s="24">
        <v>4</v>
      </c>
      <c r="L13" s="25">
        <f t="shared" si="1"/>
        <v>106</v>
      </c>
      <c r="M13" s="23">
        <v>107</v>
      </c>
      <c r="N13" s="24">
        <v>2</v>
      </c>
      <c r="O13" s="25">
        <f t="shared" si="2"/>
        <v>109</v>
      </c>
      <c r="P13" s="25">
        <f t="shared" si="0"/>
        <v>106</v>
      </c>
      <c r="Q13" s="24">
        <v>11</v>
      </c>
      <c r="R13" s="13"/>
      <c r="S13" s="13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</row>
    <row r="14" spans="1:44" ht="13.5" customHeight="1" thickBot="1">
      <c r="A14" s="18" t="s">
        <v>52</v>
      </c>
      <c r="B14" s="19"/>
      <c r="C14" s="20"/>
      <c r="D14" s="21">
        <v>10</v>
      </c>
      <c r="E14" s="21">
        <v>35014</v>
      </c>
      <c r="F14" s="22" t="s">
        <v>53</v>
      </c>
      <c r="G14" s="21" t="s">
        <v>162</v>
      </c>
      <c r="H14" s="21" t="s">
        <v>163</v>
      </c>
      <c r="I14" s="22" t="s">
        <v>206</v>
      </c>
      <c r="J14" s="23">
        <v>105.7</v>
      </c>
      <c r="K14" s="24">
        <v>2</v>
      </c>
      <c r="L14" s="25">
        <f t="shared" si="1"/>
        <v>107.7</v>
      </c>
      <c r="M14" s="23">
        <v>112</v>
      </c>
      <c r="N14" s="24">
        <v>0</v>
      </c>
      <c r="O14" s="25">
        <f t="shared" si="2"/>
        <v>112</v>
      </c>
      <c r="P14" s="25">
        <f t="shared" si="0"/>
        <v>107.7</v>
      </c>
      <c r="Q14" s="24">
        <v>10</v>
      </c>
      <c r="R14" s="13"/>
      <c r="S14" s="13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</row>
    <row r="15" spans="1:44" ht="13.5" customHeight="1" thickBot="1">
      <c r="A15" s="18" t="s">
        <v>54</v>
      </c>
      <c r="B15" s="19" t="s">
        <v>13</v>
      </c>
      <c r="C15" s="20" t="s">
        <v>183</v>
      </c>
      <c r="D15" s="21">
        <v>14</v>
      </c>
      <c r="E15" s="21">
        <v>66030</v>
      </c>
      <c r="F15" s="22" t="s">
        <v>55</v>
      </c>
      <c r="G15" s="21" t="s">
        <v>190</v>
      </c>
      <c r="H15" s="21" t="s">
        <v>163</v>
      </c>
      <c r="I15" s="22" t="s">
        <v>196</v>
      </c>
      <c r="J15" s="23">
        <v>130.2</v>
      </c>
      <c r="K15" s="24">
        <v>54</v>
      </c>
      <c r="L15" s="25">
        <f t="shared" si="1"/>
        <v>184.2</v>
      </c>
      <c r="M15" s="23">
        <v>109.2</v>
      </c>
      <c r="N15" s="24">
        <v>0</v>
      </c>
      <c r="O15" s="25">
        <f t="shared" si="2"/>
        <v>109.2</v>
      </c>
      <c r="P15" s="25">
        <f t="shared" si="0"/>
        <v>109.2</v>
      </c>
      <c r="Q15" s="24">
        <v>9</v>
      </c>
      <c r="R15" s="13"/>
      <c r="S15" s="13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</row>
    <row r="16" spans="1:44" ht="13.5" customHeight="1" thickBot="1">
      <c r="A16" s="18" t="s">
        <v>56</v>
      </c>
      <c r="B16" s="19" t="s">
        <v>15</v>
      </c>
      <c r="C16" s="20" t="s">
        <v>204</v>
      </c>
      <c r="D16" s="21">
        <v>12</v>
      </c>
      <c r="E16" s="21">
        <v>82010</v>
      </c>
      <c r="F16" s="22" t="s">
        <v>57</v>
      </c>
      <c r="G16" s="21" t="s">
        <v>203</v>
      </c>
      <c r="H16" s="21" t="s">
        <v>163</v>
      </c>
      <c r="I16" s="22" t="s">
        <v>195</v>
      </c>
      <c r="J16" s="23">
        <v>114.1</v>
      </c>
      <c r="K16" s="24">
        <v>0</v>
      </c>
      <c r="L16" s="25">
        <f t="shared" si="1"/>
        <v>114.1</v>
      </c>
      <c r="M16" s="23">
        <v>110.6</v>
      </c>
      <c r="N16" s="24">
        <v>0</v>
      </c>
      <c r="O16" s="25">
        <f t="shared" si="2"/>
        <v>110.6</v>
      </c>
      <c r="P16" s="25">
        <f t="shared" si="0"/>
        <v>110.6</v>
      </c>
      <c r="Q16" s="24">
        <v>8</v>
      </c>
      <c r="R16" s="13"/>
      <c r="S16" s="13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</row>
    <row r="17" spans="1:44" ht="13.5" customHeight="1" thickBot="1">
      <c r="A17" s="18" t="s">
        <v>58</v>
      </c>
      <c r="B17" s="19" t="s">
        <v>13</v>
      </c>
      <c r="C17" s="20" t="s">
        <v>199</v>
      </c>
      <c r="D17" s="21">
        <v>11</v>
      </c>
      <c r="E17" s="21">
        <v>66016</v>
      </c>
      <c r="F17" s="22" t="s">
        <v>59</v>
      </c>
      <c r="G17" s="21" t="s">
        <v>202</v>
      </c>
      <c r="H17" s="21" t="s">
        <v>163</v>
      </c>
      <c r="I17" s="22" t="s">
        <v>196</v>
      </c>
      <c r="J17" s="23">
        <v>108.7</v>
      </c>
      <c r="K17" s="24">
        <v>2</v>
      </c>
      <c r="L17" s="25">
        <f t="shared" si="1"/>
        <v>110.7</v>
      </c>
      <c r="M17" s="23">
        <v>121.6</v>
      </c>
      <c r="N17" s="24">
        <v>8</v>
      </c>
      <c r="O17" s="25">
        <f t="shared" si="2"/>
        <v>129.6</v>
      </c>
      <c r="P17" s="25">
        <f t="shared" si="0"/>
        <v>110.7</v>
      </c>
      <c r="Q17" s="24">
        <v>7</v>
      </c>
      <c r="R17" s="13"/>
      <c r="S17" s="13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</row>
    <row r="18" spans="1:44" ht="13.5" customHeight="1" thickBot="1">
      <c r="A18" s="18" t="s">
        <v>60</v>
      </c>
      <c r="B18" s="19" t="s">
        <v>16</v>
      </c>
      <c r="C18" s="20" t="s">
        <v>204</v>
      </c>
      <c r="D18" s="21">
        <v>15</v>
      </c>
      <c r="E18" s="21">
        <v>47024</v>
      </c>
      <c r="F18" s="22" t="s">
        <v>61</v>
      </c>
      <c r="G18" s="21" t="s">
        <v>203</v>
      </c>
      <c r="H18" s="21" t="s">
        <v>163</v>
      </c>
      <c r="I18" s="22" t="s">
        <v>158</v>
      </c>
      <c r="J18" s="23">
        <v>116.8</v>
      </c>
      <c r="K18" s="24">
        <v>2</v>
      </c>
      <c r="L18" s="25">
        <f t="shared" si="1"/>
        <v>118.8</v>
      </c>
      <c r="M18" s="23">
        <v>116.8</v>
      </c>
      <c r="N18" s="24">
        <v>2</v>
      </c>
      <c r="O18" s="25">
        <f t="shared" si="2"/>
        <v>118.8</v>
      </c>
      <c r="P18" s="25">
        <f t="shared" si="0"/>
        <v>118.8</v>
      </c>
      <c r="Q18" s="24">
        <v>6</v>
      </c>
      <c r="R18" s="13"/>
      <c r="S18" s="13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</row>
    <row r="19" spans="1:44" ht="13.5" customHeight="1" thickBot="1">
      <c r="A19" s="18" t="s">
        <v>62</v>
      </c>
      <c r="B19" s="19" t="s">
        <v>15</v>
      </c>
      <c r="C19" s="20" t="s">
        <v>177</v>
      </c>
      <c r="D19" s="21">
        <v>17</v>
      </c>
      <c r="E19" s="21">
        <v>48025</v>
      </c>
      <c r="F19" s="22" t="s">
        <v>63</v>
      </c>
      <c r="G19" s="21" t="s">
        <v>187</v>
      </c>
      <c r="H19" s="21" t="s">
        <v>163</v>
      </c>
      <c r="I19" s="22" t="s">
        <v>182</v>
      </c>
      <c r="J19" s="23">
        <v>122</v>
      </c>
      <c r="K19" s="24">
        <v>2</v>
      </c>
      <c r="L19" s="25">
        <f t="shared" si="1"/>
        <v>124</v>
      </c>
      <c r="M19" s="23">
        <v>113.3</v>
      </c>
      <c r="N19" s="24">
        <v>6</v>
      </c>
      <c r="O19" s="25">
        <f t="shared" si="2"/>
        <v>119.3</v>
      </c>
      <c r="P19" s="25">
        <f t="shared" si="0"/>
        <v>119.3</v>
      </c>
      <c r="Q19" s="24">
        <v>5</v>
      </c>
      <c r="R19" s="13"/>
      <c r="S19" s="13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</row>
    <row r="20" spans="1:44" ht="13.5" customHeight="1" thickBot="1">
      <c r="A20" s="18" t="s">
        <v>64</v>
      </c>
      <c r="B20" s="19"/>
      <c r="C20" s="20"/>
      <c r="D20" s="21">
        <v>21</v>
      </c>
      <c r="E20" s="21">
        <v>52039</v>
      </c>
      <c r="F20" s="22" t="s">
        <v>65</v>
      </c>
      <c r="G20" s="21" t="s">
        <v>188</v>
      </c>
      <c r="H20" s="21">
        <v>0</v>
      </c>
      <c r="I20" s="22" t="s">
        <v>173</v>
      </c>
      <c r="J20" s="23">
        <v>129.6</v>
      </c>
      <c r="K20" s="24">
        <v>2</v>
      </c>
      <c r="L20" s="25">
        <f t="shared" si="1"/>
        <v>131.6</v>
      </c>
      <c r="M20" s="23">
        <v>120.9</v>
      </c>
      <c r="N20" s="24">
        <v>4</v>
      </c>
      <c r="O20" s="25">
        <f t="shared" si="2"/>
        <v>124.9</v>
      </c>
      <c r="P20" s="25">
        <f t="shared" si="0"/>
        <v>124.9</v>
      </c>
      <c r="Q20" s="24">
        <v>4</v>
      </c>
      <c r="R20" s="13"/>
      <c r="S20" s="13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</row>
    <row r="21" spans="1:44" ht="13.5" customHeight="1" thickBot="1">
      <c r="A21" s="18" t="s">
        <v>66</v>
      </c>
      <c r="B21" s="19" t="s">
        <v>17</v>
      </c>
      <c r="C21" s="20" t="s">
        <v>204</v>
      </c>
      <c r="D21" s="21">
        <v>22</v>
      </c>
      <c r="E21" s="21">
        <v>50003</v>
      </c>
      <c r="F21" s="22" t="s">
        <v>67</v>
      </c>
      <c r="G21" s="21" t="s">
        <v>203</v>
      </c>
      <c r="H21" s="21">
        <v>0</v>
      </c>
      <c r="I21" s="22" t="s">
        <v>201</v>
      </c>
      <c r="J21" s="23">
        <v>128.7</v>
      </c>
      <c r="K21" s="24">
        <v>2</v>
      </c>
      <c r="L21" s="25">
        <f t="shared" si="1"/>
        <v>130.7</v>
      </c>
      <c r="M21" s="23">
        <v>147.9</v>
      </c>
      <c r="N21" s="24">
        <v>54</v>
      </c>
      <c r="O21" s="25">
        <f t="shared" si="2"/>
        <v>201.9</v>
      </c>
      <c r="P21" s="25">
        <f t="shared" si="0"/>
        <v>130.7</v>
      </c>
      <c r="Q21" s="24">
        <v>3</v>
      </c>
      <c r="R21" s="13"/>
      <c r="S21" s="13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</row>
    <row r="22" spans="1:44" ht="13.5" customHeight="1" thickBot="1">
      <c r="A22" s="18" t="s">
        <v>68</v>
      </c>
      <c r="B22" s="19" t="s">
        <v>14</v>
      </c>
      <c r="C22" s="20" t="s">
        <v>183</v>
      </c>
      <c r="D22" s="21">
        <v>19</v>
      </c>
      <c r="E22" s="21">
        <v>14039</v>
      </c>
      <c r="F22" s="22" t="s">
        <v>69</v>
      </c>
      <c r="G22" s="21" t="s">
        <v>186</v>
      </c>
      <c r="H22" s="21">
        <v>0</v>
      </c>
      <c r="I22" s="22" t="s">
        <v>184</v>
      </c>
      <c r="J22" s="23">
        <v>155.4</v>
      </c>
      <c r="K22" s="24">
        <v>10</v>
      </c>
      <c r="L22" s="25">
        <f t="shared" si="1"/>
        <v>165.4</v>
      </c>
      <c r="M22" s="23">
        <v>134.6</v>
      </c>
      <c r="N22" s="24">
        <v>4</v>
      </c>
      <c r="O22" s="25">
        <f t="shared" si="2"/>
        <v>138.6</v>
      </c>
      <c r="P22" s="25">
        <f t="shared" si="0"/>
        <v>138.6</v>
      </c>
      <c r="Q22" s="24">
        <v>2</v>
      </c>
      <c r="R22" s="13"/>
      <c r="S22" s="13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</row>
    <row r="23" spans="1:44" ht="13.5" customHeight="1" thickBot="1">
      <c r="A23" s="18" t="s">
        <v>128</v>
      </c>
      <c r="B23" s="19" t="s">
        <v>13</v>
      </c>
      <c r="C23" s="20" t="s">
        <v>161</v>
      </c>
      <c r="D23" s="21">
        <v>23</v>
      </c>
      <c r="E23" s="21">
        <v>66012</v>
      </c>
      <c r="F23" s="22" t="s">
        <v>70</v>
      </c>
      <c r="G23" s="21" t="s">
        <v>160</v>
      </c>
      <c r="H23" s="21">
        <v>0</v>
      </c>
      <c r="I23" s="22" t="s">
        <v>196</v>
      </c>
      <c r="J23" s="23">
        <v>121.8</v>
      </c>
      <c r="K23" s="24">
        <v>50</v>
      </c>
      <c r="L23" s="25">
        <f t="shared" si="1"/>
        <v>171.8</v>
      </c>
      <c r="M23" s="23">
        <v>130.6</v>
      </c>
      <c r="N23" s="24">
        <v>8</v>
      </c>
      <c r="O23" s="25">
        <f t="shared" si="2"/>
        <v>138.6</v>
      </c>
      <c r="P23" s="25">
        <f t="shared" si="0"/>
        <v>138.6</v>
      </c>
      <c r="Q23" s="24">
        <v>1</v>
      </c>
      <c r="R23" s="13"/>
      <c r="S23" s="13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</row>
    <row r="24" spans="1:44" ht="13.5" customHeight="1" thickBot="1">
      <c r="A24" s="18" t="s">
        <v>71</v>
      </c>
      <c r="B24" s="19" t="s">
        <v>14</v>
      </c>
      <c r="C24" s="20" t="s">
        <v>164</v>
      </c>
      <c r="D24" s="21">
        <v>16</v>
      </c>
      <c r="E24" s="21">
        <v>47048</v>
      </c>
      <c r="F24" s="22" t="s">
        <v>72</v>
      </c>
      <c r="G24" s="21" t="s">
        <v>179</v>
      </c>
      <c r="H24" s="21" t="s">
        <v>163</v>
      </c>
      <c r="I24" s="22" t="s">
        <v>158</v>
      </c>
      <c r="J24" s="23">
        <v>168.4</v>
      </c>
      <c r="K24" s="24">
        <v>54</v>
      </c>
      <c r="L24" s="25">
        <f t="shared" si="1"/>
        <v>222.4</v>
      </c>
      <c r="M24" s="23">
        <v>142.6</v>
      </c>
      <c r="N24" s="24">
        <v>2</v>
      </c>
      <c r="O24" s="25">
        <f t="shared" si="2"/>
        <v>144.6</v>
      </c>
      <c r="P24" s="25">
        <f t="shared" si="0"/>
        <v>144.6</v>
      </c>
      <c r="Q24" s="24"/>
      <c r="R24" s="13"/>
      <c r="S24" s="13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</row>
    <row r="25" spans="1:44" ht="13.5" customHeight="1" thickBot="1">
      <c r="A25" s="18" t="s">
        <v>73</v>
      </c>
      <c r="B25" s="19" t="s">
        <v>15</v>
      </c>
      <c r="C25" s="20" t="s">
        <v>164</v>
      </c>
      <c r="D25" s="21">
        <v>20</v>
      </c>
      <c r="E25" s="21">
        <v>13002</v>
      </c>
      <c r="F25" s="22" t="s">
        <v>74</v>
      </c>
      <c r="G25" s="21" t="s">
        <v>179</v>
      </c>
      <c r="H25" s="21">
        <v>0</v>
      </c>
      <c r="I25" s="22" t="s">
        <v>209</v>
      </c>
      <c r="J25" s="23">
        <v>169.4</v>
      </c>
      <c r="K25" s="24">
        <v>104</v>
      </c>
      <c r="L25" s="25">
        <f t="shared" si="1"/>
        <v>273.4</v>
      </c>
      <c r="M25" s="23">
        <v>161</v>
      </c>
      <c r="N25" s="24">
        <v>52</v>
      </c>
      <c r="O25" s="25">
        <f t="shared" si="2"/>
        <v>213</v>
      </c>
      <c r="P25" s="25">
        <f t="shared" si="0"/>
        <v>213</v>
      </c>
      <c r="Q25" s="24"/>
      <c r="R25" s="13"/>
      <c r="S25" s="13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</row>
    <row r="26" spans="1:44" ht="13.5" customHeight="1" thickBot="1">
      <c r="A26" s="18" t="s">
        <v>75</v>
      </c>
      <c r="B26" s="19" t="s">
        <v>15</v>
      </c>
      <c r="C26" s="20" t="s">
        <v>166</v>
      </c>
      <c r="D26" s="21">
        <v>25</v>
      </c>
      <c r="E26" s="21">
        <v>23021</v>
      </c>
      <c r="F26" s="22" t="s">
        <v>76</v>
      </c>
      <c r="G26" s="21" t="s">
        <v>174</v>
      </c>
      <c r="H26" s="21">
        <v>0</v>
      </c>
      <c r="I26" s="22" t="s">
        <v>175</v>
      </c>
      <c r="J26" s="23" t="s">
        <v>18</v>
      </c>
      <c r="K26" s="24"/>
      <c r="L26" s="26"/>
      <c r="M26" s="23">
        <v>180.9</v>
      </c>
      <c r="N26" s="24">
        <v>352</v>
      </c>
      <c r="O26" s="25">
        <f t="shared" si="2"/>
        <v>532.9</v>
      </c>
      <c r="P26" s="25">
        <f t="shared" si="0"/>
        <v>532.9</v>
      </c>
      <c r="Q26" s="24"/>
      <c r="R26" s="13"/>
      <c r="S26" s="13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</row>
    <row r="27" spans="1:44" ht="13.5" customHeight="1">
      <c r="A27" s="28"/>
      <c r="B27" s="29"/>
      <c r="C27" s="30"/>
      <c r="D27" s="31"/>
      <c r="E27" s="31"/>
      <c r="F27" s="32"/>
      <c r="G27" s="31"/>
      <c r="H27" s="31"/>
      <c r="I27" s="32"/>
      <c r="J27" s="33"/>
      <c r="K27" s="34"/>
      <c r="L27" s="36"/>
      <c r="M27" s="33"/>
      <c r="N27" s="34"/>
      <c r="O27" s="35"/>
      <c r="P27" s="35"/>
      <c r="Q27" s="34"/>
      <c r="R27" s="34"/>
      <c r="S27" s="34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</row>
    <row r="28" spans="1:17" ht="13.5" customHeight="1">
      <c r="A28" s="55" t="s">
        <v>155</v>
      </c>
      <c r="B28" s="55"/>
      <c r="C28" s="55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7"/>
      <c r="Q28" s="57"/>
    </row>
    <row r="29" spans="1:17" ht="13.5" customHeight="1">
      <c r="A29" s="14" t="s">
        <v>3</v>
      </c>
      <c r="B29" s="58" t="s">
        <v>2</v>
      </c>
      <c r="C29" s="58"/>
      <c r="D29" s="14" t="s">
        <v>4</v>
      </c>
      <c r="E29" s="14" t="s">
        <v>1</v>
      </c>
      <c r="F29" s="14" t="s">
        <v>5</v>
      </c>
      <c r="G29" s="14" t="s">
        <v>6</v>
      </c>
      <c r="H29" s="14" t="s">
        <v>7</v>
      </c>
      <c r="I29" s="14" t="s">
        <v>8</v>
      </c>
      <c r="J29" s="15" t="s">
        <v>9</v>
      </c>
      <c r="K29" s="16" t="s">
        <v>10</v>
      </c>
      <c r="L29" s="17" t="s">
        <v>11</v>
      </c>
      <c r="M29" s="15" t="s">
        <v>9</v>
      </c>
      <c r="N29" s="16" t="s">
        <v>10</v>
      </c>
      <c r="O29" s="17" t="s">
        <v>11</v>
      </c>
      <c r="P29" s="17" t="s">
        <v>12</v>
      </c>
      <c r="Q29" s="16" t="s">
        <v>159</v>
      </c>
    </row>
    <row r="30" spans="1:17" ht="22.5">
      <c r="A30" s="18" t="s">
        <v>31</v>
      </c>
      <c r="B30" s="19" t="s">
        <v>13</v>
      </c>
      <c r="C30" s="20" t="s">
        <v>166</v>
      </c>
      <c r="D30" s="21">
        <v>61</v>
      </c>
      <c r="E30" s="21" t="s">
        <v>27</v>
      </c>
      <c r="F30" s="22" t="s">
        <v>144</v>
      </c>
      <c r="G30" s="21" t="s">
        <v>145</v>
      </c>
      <c r="H30" s="21">
        <v>2</v>
      </c>
      <c r="I30" s="22" t="s">
        <v>182</v>
      </c>
      <c r="J30" s="23" t="s">
        <v>19</v>
      </c>
      <c r="K30" s="24"/>
      <c r="L30" s="25"/>
      <c r="M30" s="23">
        <v>104.8</v>
      </c>
      <c r="N30" s="24">
        <v>4</v>
      </c>
      <c r="O30" s="25">
        <f>SUM(M30:N30)</f>
        <v>108.8</v>
      </c>
      <c r="P30" s="25">
        <f>MIN(L30,O30)</f>
        <v>108.8</v>
      </c>
      <c r="Q30" s="24">
        <v>9</v>
      </c>
    </row>
    <row r="31" spans="1:17" ht="22.5">
      <c r="A31" s="18" t="s">
        <v>33</v>
      </c>
      <c r="B31" s="19" t="s">
        <v>13</v>
      </c>
      <c r="C31" s="20" t="s">
        <v>161</v>
      </c>
      <c r="D31" s="21">
        <v>64</v>
      </c>
      <c r="E31" s="21" t="s">
        <v>30</v>
      </c>
      <c r="F31" s="22" t="s">
        <v>151</v>
      </c>
      <c r="G31" s="21" t="s">
        <v>152</v>
      </c>
      <c r="H31" s="21" t="s">
        <v>200</v>
      </c>
      <c r="I31" s="22" t="s">
        <v>211</v>
      </c>
      <c r="J31" s="23">
        <v>134.1</v>
      </c>
      <c r="K31" s="24">
        <v>64</v>
      </c>
      <c r="L31" s="25">
        <f>SUM(J31:K31)</f>
        <v>198.1</v>
      </c>
      <c r="M31" s="23">
        <v>126.8</v>
      </c>
      <c r="N31" s="24">
        <v>6</v>
      </c>
      <c r="O31" s="25">
        <f>SUM(M31:N31)</f>
        <v>132.8</v>
      </c>
      <c r="P31" s="25">
        <f>MIN(L31,O31)</f>
        <v>132.8</v>
      </c>
      <c r="Q31" s="24">
        <v>5</v>
      </c>
    </row>
    <row r="32" spans="1:17" ht="22.5">
      <c r="A32" s="18" t="s">
        <v>35</v>
      </c>
      <c r="B32" s="19"/>
      <c r="C32" s="20" t="s">
        <v>77</v>
      </c>
      <c r="D32" s="21">
        <v>62</v>
      </c>
      <c r="E32" s="21" t="s">
        <v>28</v>
      </c>
      <c r="F32" s="22" t="s">
        <v>146</v>
      </c>
      <c r="G32" s="21" t="s">
        <v>147</v>
      </c>
      <c r="H32" s="21" t="s">
        <v>163</v>
      </c>
      <c r="I32" s="22" t="s">
        <v>184</v>
      </c>
      <c r="J32" s="23">
        <v>137.2</v>
      </c>
      <c r="K32" s="24">
        <v>56</v>
      </c>
      <c r="L32" s="25">
        <f>SUM(J32:K32)</f>
        <v>193.2</v>
      </c>
      <c r="M32" s="23">
        <v>139.1</v>
      </c>
      <c r="N32" s="24">
        <v>6</v>
      </c>
      <c r="O32" s="25">
        <f>SUM(M32:N32)</f>
        <v>145.1</v>
      </c>
      <c r="P32" s="25">
        <f>MIN(L32,O32)</f>
        <v>145.1</v>
      </c>
      <c r="Q32" s="24">
        <v>1</v>
      </c>
    </row>
    <row r="33" spans="1:17" ht="22.5">
      <c r="A33" s="18" t="s">
        <v>37</v>
      </c>
      <c r="B33" s="19" t="s">
        <v>14</v>
      </c>
      <c r="C33" s="20" t="s">
        <v>161</v>
      </c>
      <c r="D33" s="21">
        <v>63</v>
      </c>
      <c r="E33" s="21" t="s">
        <v>29</v>
      </c>
      <c r="F33" s="22" t="s">
        <v>148</v>
      </c>
      <c r="G33" s="21" t="s">
        <v>149</v>
      </c>
      <c r="H33" s="21" t="s">
        <v>150</v>
      </c>
      <c r="I33" s="22" t="s">
        <v>158</v>
      </c>
      <c r="J33" s="23" t="s">
        <v>19</v>
      </c>
      <c r="K33" s="24"/>
      <c r="L33" s="25"/>
      <c r="M33" s="23">
        <v>169.2</v>
      </c>
      <c r="N33" s="24">
        <v>18</v>
      </c>
      <c r="O33" s="25">
        <f>SUM(M33:N33)</f>
        <v>187.2</v>
      </c>
      <c r="P33" s="25">
        <f>MIN(L33,O33)</f>
        <v>187.2</v>
      </c>
      <c r="Q33" s="24"/>
    </row>
    <row r="34" spans="1:17" ht="13.5" customHeight="1">
      <c r="A34" s="55" t="s">
        <v>153</v>
      </c>
      <c r="B34" s="55"/>
      <c r="C34" s="55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7"/>
      <c r="Q34" s="57"/>
    </row>
    <row r="35" spans="1:17" ht="13.5" customHeight="1">
      <c r="A35" s="14" t="s">
        <v>3</v>
      </c>
      <c r="B35" s="58" t="s">
        <v>2</v>
      </c>
      <c r="C35" s="58"/>
      <c r="D35" s="14" t="s">
        <v>4</v>
      </c>
      <c r="E35" s="14" t="s">
        <v>1</v>
      </c>
      <c r="F35" s="14" t="s">
        <v>5</v>
      </c>
      <c r="G35" s="14" t="s">
        <v>6</v>
      </c>
      <c r="H35" s="14" t="s">
        <v>7</v>
      </c>
      <c r="I35" s="14" t="s">
        <v>8</v>
      </c>
      <c r="J35" s="15" t="s">
        <v>9</v>
      </c>
      <c r="K35" s="16" t="s">
        <v>10</v>
      </c>
      <c r="L35" s="17" t="s">
        <v>11</v>
      </c>
      <c r="M35" s="15" t="s">
        <v>9</v>
      </c>
      <c r="N35" s="16" t="s">
        <v>10</v>
      </c>
      <c r="O35" s="17" t="s">
        <v>11</v>
      </c>
      <c r="P35" s="17" t="s">
        <v>12</v>
      </c>
      <c r="Q35" s="16" t="s">
        <v>159</v>
      </c>
    </row>
    <row r="36" spans="1:17" ht="13.5" customHeight="1">
      <c r="A36" s="18" t="s">
        <v>31</v>
      </c>
      <c r="B36" s="19" t="s">
        <v>13</v>
      </c>
      <c r="C36" s="20" t="s">
        <v>166</v>
      </c>
      <c r="D36" s="21">
        <v>2</v>
      </c>
      <c r="E36" s="21">
        <v>14040</v>
      </c>
      <c r="F36" s="22" t="s">
        <v>78</v>
      </c>
      <c r="G36" s="21" t="s">
        <v>180</v>
      </c>
      <c r="H36" s="21" t="s">
        <v>200</v>
      </c>
      <c r="I36" s="22" t="s">
        <v>184</v>
      </c>
      <c r="J36" s="23">
        <v>95.3</v>
      </c>
      <c r="K36" s="24">
        <v>0</v>
      </c>
      <c r="L36" s="25">
        <f>SUM(J36:K36)</f>
        <v>95.3</v>
      </c>
      <c r="M36" s="23">
        <v>98.5</v>
      </c>
      <c r="N36" s="24">
        <v>2</v>
      </c>
      <c r="O36" s="25">
        <f>SUM(M36:N36)</f>
        <v>100.5</v>
      </c>
      <c r="P36" s="25">
        <f aca="true" t="shared" si="3" ref="P36:P49">MIN(L36,O36)</f>
        <v>95.3</v>
      </c>
      <c r="Q36" s="24">
        <v>19</v>
      </c>
    </row>
    <row r="37" spans="1:17" ht="13.5" customHeight="1">
      <c r="A37" s="18" t="s">
        <v>33</v>
      </c>
      <c r="B37" s="19" t="s">
        <v>13</v>
      </c>
      <c r="C37" s="20" t="s">
        <v>161</v>
      </c>
      <c r="D37" s="21">
        <v>1</v>
      </c>
      <c r="E37" s="21">
        <v>47016</v>
      </c>
      <c r="F37" s="22" t="s">
        <v>79</v>
      </c>
      <c r="G37" s="21" t="s">
        <v>160</v>
      </c>
      <c r="H37" s="21" t="s">
        <v>212</v>
      </c>
      <c r="I37" s="22" t="s">
        <v>158</v>
      </c>
      <c r="J37" s="23">
        <v>96.3</v>
      </c>
      <c r="K37" s="24">
        <v>2</v>
      </c>
      <c r="L37" s="25">
        <f aca="true" t="shared" si="4" ref="L37:L49">SUM(J37:K37)</f>
        <v>98.3</v>
      </c>
      <c r="M37" s="23">
        <v>97.5</v>
      </c>
      <c r="N37" s="24">
        <v>0</v>
      </c>
      <c r="O37" s="25">
        <f aca="true" t="shared" si="5" ref="O37:O49">SUM(M37:N37)</f>
        <v>97.5</v>
      </c>
      <c r="P37" s="25">
        <f t="shared" si="3"/>
        <v>97.5</v>
      </c>
      <c r="Q37" s="24">
        <v>15</v>
      </c>
    </row>
    <row r="38" spans="1:17" ht="13.5" customHeight="1">
      <c r="A38" s="18" t="s">
        <v>35</v>
      </c>
      <c r="B38" s="19" t="s">
        <v>13</v>
      </c>
      <c r="C38" s="20" t="s">
        <v>199</v>
      </c>
      <c r="D38" s="21">
        <v>4</v>
      </c>
      <c r="E38" s="21">
        <v>9072</v>
      </c>
      <c r="F38" s="22" t="s">
        <v>80</v>
      </c>
      <c r="G38" s="21" t="s">
        <v>202</v>
      </c>
      <c r="H38" s="21" t="s">
        <v>200</v>
      </c>
      <c r="I38" s="22" t="s">
        <v>211</v>
      </c>
      <c r="J38" s="23">
        <v>101.1</v>
      </c>
      <c r="K38" s="24">
        <v>2</v>
      </c>
      <c r="L38" s="25">
        <f t="shared" si="4"/>
        <v>103.1</v>
      </c>
      <c r="M38" s="23">
        <v>98.5</v>
      </c>
      <c r="N38" s="24">
        <v>2</v>
      </c>
      <c r="O38" s="25">
        <f t="shared" si="5"/>
        <v>100.5</v>
      </c>
      <c r="P38" s="25">
        <f t="shared" si="3"/>
        <v>100.5</v>
      </c>
      <c r="Q38" s="24">
        <v>11</v>
      </c>
    </row>
    <row r="39" spans="1:17" ht="13.5" customHeight="1">
      <c r="A39" s="18" t="s">
        <v>37</v>
      </c>
      <c r="B39" s="19" t="s">
        <v>13</v>
      </c>
      <c r="C39" s="20" t="s">
        <v>177</v>
      </c>
      <c r="D39" s="21">
        <v>3</v>
      </c>
      <c r="E39" s="21">
        <v>47013</v>
      </c>
      <c r="F39" s="22" t="s">
        <v>81</v>
      </c>
      <c r="G39" s="21" t="s">
        <v>193</v>
      </c>
      <c r="H39" s="21" t="s">
        <v>200</v>
      </c>
      <c r="I39" s="22" t="s">
        <v>158</v>
      </c>
      <c r="J39" s="23">
        <v>102</v>
      </c>
      <c r="K39" s="24">
        <v>0</v>
      </c>
      <c r="L39" s="25">
        <f t="shared" si="4"/>
        <v>102</v>
      </c>
      <c r="M39" s="23">
        <v>100.7</v>
      </c>
      <c r="N39" s="24">
        <v>0</v>
      </c>
      <c r="O39" s="25">
        <f t="shared" si="5"/>
        <v>100.7</v>
      </c>
      <c r="P39" s="25">
        <f t="shared" si="3"/>
        <v>100.7</v>
      </c>
      <c r="Q39" s="24">
        <v>7</v>
      </c>
    </row>
    <row r="40" spans="1:17" ht="13.5" customHeight="1">
      <c r="A40" s="18" t="s">
        <v>39</v>
      </c>
      <c r="B40" s="19" t="s">
        <v>14</v>
      </c>
      <c r="C40" s="20" t="s">
        <v>199</v>
      </c>
      <c r="D40" s="21">
        <v>6</v>
      </c>
      <c r="E40" s="21">
        <v>9071</v>
      </c>
      <c r="F40" s="22" t="s">
        <v>82</v>
      </c>
      <c r="G40" s="21" t="s">
        <v>198</v>
      </c>
      <c r="H40" s="21" t="s">
        <v>163</v>
      </c>
      <c r="I40" s="22" t="s">
        <v>211</v>
      </c>
      <c r="J40" s="23">
        <v>108.2</v>
      </c>
      <c r="K40" s="24">
        <v>0</v>
      </c>
      <c r="L40" s="25">
        <f t="shared" si="4"/>
        <v>108.2</v>
      </c>
      <c r="M40" s="23">
        <v>108.4</v>
      </c>
      <c r="N40" s="24">
        <v>2</v>
      </c>
      <c r="O40" s="25">
        <f t="shared" si="5"/>
        <v>110.4</v>
      </c>
      <c r="P40" s="25">
        <f t="shared" si="3"/>
        <v>108.2</v>
      </c>
      <c r="Q40" s="24">
        <v>3</v>
      </c>
    </row>
    <row r="41" spans="1:17" ht="13.5" customHeight="1">
      <c r="A41" s="18" t="s">
        <v>41</v>
      </c>
      <c r="B41" s="19" t="s">
        <v>13</v>
      </c>
      <c r="C41" s="20" t="s">
        <v>215</v>
      </c>
      <c r="D41" s="21">
        <v>41</v>
      </c>
      <c r="E41" s="21">
        <v>52020</v>
      </c>
      <c r="F41" s="22" t="s">
        <v>83</v>
      </c>
      <c r="G41" s="21" t="s">
        <v>214</v>
      </c>
      <c r="H41" s="21">
        <v>0</v>
      </c>
      <c r="I41" s="22" t="s">
        <v>173</v>
      </c>
      <c r="J41" s="23">
        <v>113.1</v>
      </c>
      <c r="K41" s="24">
        <v>4</v>
      </c>
      <c r="L41" s="25">
        <f t="shared" si="4"/>
        <v>117.1</v>
      </c>
      <c r="M41" s="23">
        <v>110.9</v>
      </c>
      <c r="N41" s="24">
        <v>2</v>
      </c>
      <c r="O41" s="25">
        <f t="shared" si="5"/>
        <v>112.9</v>
      </c>
      <c r="P41" s="25">
        <f t="shared" si="3"/>
        <v>112.9</v>
      </c>
      <c r="Q41" s="24"/>
    </row>
    <row r="42" spans="1:17" ht="13.5" customHeight="1">
      <c r="A42" s="18" t="s">
        <v>43</v>
      </c>
      <c r="B42" s="19" t="s">
        <v>14</v>
      </c>
      <c r="C42" s="20" t="s">
        <v>215</v>
      </c>
      <c r="D42" s="21">
        <v>42</v>
      </c>
      <c r="E42" s="21">
        <v>82007</v>
      </c>
      <c r="F42" s="22" t="s">
        <v>84</v>
      </c>
      <c r="G42" s="21" t="s">
        <v>214</v>
      </c>
      <c r="H42" s="21">
        <v>0</v>
      </c>
      <c r="I42" s="22" t="s">
        <v>195</v>
      </c>
      <c r="J42" s="23">
        <v>120.4</v>
      </c>
      <c r="K42" s="24">
        <v>6</v>
      </c>
      <c r="L42" s="25">
        <f t="shared" si="4"/>
        <v>126.4</v>
      </c>
      <c r="M42" s="23">
        <v>138.2</v>
      </c>
      <c r="N42" s="24">
        <v>0</v>
      </c>
      <c r="O42" s="25">
        <f t="shared" si="5"/>
        <v>138.2</v>
      </c>
      <c r="P42" s="25">
        <f t="shared" si="3"/>
        <v>126.4</v>
      </c>
      <c r="Q42" s="24"/>
    </row>
    <row r="43" spans="1:17" ht="13.5" customHeight="1">
      <c r="A43" s="18" t="s">
        <v>45</v>
      </c>
      <c r="B43" s="19" t="s">
        <v>15</v>
      </c>
      <c r="C43" s="20" t="s">
        <v>199</v>
      </c>
      <c r="D43" s="21">
        <v>11</v>
      </c>
      <c r="E43" s="21">
        <v>52011</v>
      </c>
      <c r="F43" s="22" t="s">
        <v>85</v>
      </c>
      <c r="G43" s="21" t="s">
        <v>198</v>
      </c>
      <c r="H43" s="21">
        <v>0</v>
      </c>
      <c r="I43" s="22" t="s">
        <v>173</v>
      </c>
      <c r="J43" s="23">
        <v>126.4</v>
      </c>
      <c r="K43" s="24">
        <v>2</v>
      </c>
      <c r="L43" s="25">
        <f t="shared" si="4"/>
        <v>128.4</v>
      </c>
      <c r="M43" s="23">
        <v>133</v>
      </c>
      <c r="N43" s="24">
        <v>10</v>
      </c>
      <c r="O43" s="25">
        <f t="shared" si="5"/>
        <v>143</v>
      </c>
      <c r="P43" s="25">
        <f t="shared" si="3"/>
        <v>128.4</v>
      </c>
      <c r="Q43" s="24">
        <v>2</v>
      </c>
    </row>
    <row r="44" spans="1:17" ht="13.5" customHeight="1">
      <c r="A44" s="18" t="s">
        <v>47</v>
      </c>
      <c r="B44" s="19" t="s">
        <v>15</v>
      </c>
      <c r="C44" s="20" t="s">
        <v>215</v>
      </c>
      <c r="D44" s="21">
        <v>43</v>
      </c>
      <c r="E44" s="21">
        <v>43015</v>
      </c>
      <c r="F44" s="22" t="s">
        <v>86</v>
      </c>
      <c r="G44" s="21" t="s">
        <v>214</v>
      </c>
      <c r="H44" s="21">
        <v>0</v>
      </c>
      <c r="I44" s="22" t="s">
        <v>205</v>
      </c>
      <c r="J44" s="23">
        <v>144.3</v>
      </c>
      <c r="K44" s="24">
        <v>8</v>
      </c>
      <c r="L44" s="25">
        <f t="shared" si="4"/>
        <v>152.3</v>
      </c>
      <c r="M44" s="23">
        <v>151</v>
      </c>
      <c r="N44" s="24">
        <v>6</v>
      </c>
      <c r="O44" s="25">
        <f t="shared" si="5"/>
        <v>157</v>
      </c>
      <c r="P44" s="25">
        <f t="shared" si="3"/>
        <v>152.3</v>
      </c>
      <c r="Q44" s="24"/>
    </row>
    <row r="45" spans="1:17" ht="13.5" customHeight="1">
      <c r="A45" s="18" t="s">
        <v>87</v>
      </c>
      <c r="B45" s="19" t="s">
        <v>16</v>
      </c>
      <c r="C45" s="20" t="s">
        <v>215</v>
      </c>
      <c r="D45" s="21">
        <v>44</v>
      </c>
      <c r="E45" s="21">
        <v>12048</v>
      </c>
      <c r="F45" s="22" t="s">
        <v>88</v>
      </c>
      <c r="G45" s="21" t="s">
        <v>214</v>
      </c>
      <c r="H45" s="21">
        <v>0</v>
      </c>
      <c r="I45" s="22" t="s">
        <v>167</v>
      </c>
      <c r="J45" s="23">
        <v>160</v>
      </c>
      <c r="K45" s="24">
        <v>154</v>
      </c>
      <c r="L45" s="25">
        <f t="shared" si="4"/>
        <v>314</v>
      </c>
      <c r="M45" s="23">
        <v>159.5</v>
      </c>
      <c r="N45" s="24">
        <v>54</v>
      </c>
      <c r="O45" s="25">
        <f t="shared" si="5"/>
        <v>213.5</v>
      </c>
      <c r="P45" s="25">
        <f t="shared" si="3"/>
        <v>213.5</v>
      </c>
      <c r="Q45" s="24"/>
    </row>
    <row r="46" spans="1:17" ht="13.5" customHeight="1">
      <c r="A46" s="18" t="s">
        <v>50</v>
      </c>
      <c r="B46" s="19" t="s">
        <v>16</v>
      </c>
      <c r="C46" s="20" t="s">
        <v>199</v>
      </c>
      <c r="D46" s="21">
        <v>12</v>
      </c>
      <c r="E46" s="21">
        <v>47004</v>
      </c>
      <c r="F46" s="22" t="s">
        <v>89</v>
      </c>
      <c r="G46" s="21" t="s">
        <v>202</v>
      </c>
      <c r="H46" s="21">
        <v>0</v>
      </c>
      <c r="I46" s="22" t="s">
        <v>158</v>
      </c>
      <c r="J46" s="23">
        <v>75</v>
      </c>
      <c r="K46" s="24">
        <v>554</v>
      </c>
      <c r="L46" s="25">
        <f t="shared" si="4"/>
        <v>629</v>
      </c>
      <c r="M46" s="23">
        <v>111.7</v>
      </c>
      <c r="N46" s="24">
        <v>552</v>
      </c>
      <c r="O46" s="25">
        <f t="shared" si="5"/>
        <v>663.7</v>
      </c>
      <c r="P46" s="25">
        <f t="shared" si="3"/>
        <v>629</v>
      </c>
      <c r="Q46" s="24">
        <v>1</v>
      </c>
    </row>
    <row r="47" spans="1:17" ht="13.5" customHeight="1">
      <c r="A47" s="18" t="s">
        <v>52</v>
      </c>
      <c r="B47" s="19" t="s">
        <v>13</v>
      </c>
      <c r="C47" s="20" t="s">
        <v>204</v>
      </c>
      <c r="D47" s="21">
        <v>10</v>
      </c>
      <c r="E47" s="21">
        <v>47014</v>
      </c>
      <c r="F47" s="22" t="s">
        <v>90</v>
      </c>
      <c r="G47" s="21" t="s">
        <v>210</v>
      </c>
      <c r="H47" s="21">
        <v>0</v>
      </c>
      <c r="I47" s="22" t="s">
        <v>158</v>
      </c>
      <c r="J47" s="23">
        <v>105.2</v>
      </c>
      <c r="K47" s="24">
        <v>552</v>
      </c>
      <c r="L47" s="25">
        <f t="shared" si="4"/>
        <v>657.2</v>
      </c>
      <c r="M47" s="23">
        <v>110.8</v>
      </c>
      <c r="N47" s="24">
        <v>602</v>
      </c>
      <c r="O47" s="25">
        <f t="shared" si="5"/>
        <v>712.8</v>
      </c>
      <c r="P47" s="25">
        <f t="shared" si="3"/>
        <v>657.2</v>
      </c>
      <c r="Q47" s="24"/>
    </row>
    <row r="48" spans="1:17" ht="13.5" customHeight="1">
      <c r="A48" s="18" t="s">
        <v>54</v>
      </c>
      <c r="B48" s="19" t="s">
        <v>17</v>
      </c>
      <c r="C48" s="20" t="s">
        <v>215</v>
      </c>
      <c r="D48" s="21">
        <v>45</v>
      </c>
      <c r="E48" s="21">
        <v>47009</v>
      </c>
      <c r="F48" s="22" t="s">
        <v>91</v>
      </c>
      <c r="G48" s="21" t="s">
        <v>214</v>
      </c>
      <c r="H48" s="21">
        <v>0</v>
      </c>
      <c r="I48" s="22" t="s">
        <v>158</v>
      </c>
      <c r="J48" s="23">
        <v>124.6</v>
      </c>
      <c r="K48" s="24">
        <v>604</v>
      </c>
      <c r="L48" s="25">
        <f t="shared" si="4"/>
        <v>728.6</v>
      </c>
      <c r="M48" s="23">
        <v>75</v>
      </c>
      <c r="N48" s="24">
        <v>602</v>
      </c>
      <c r="O48" s="25">
        <f t="shared" si="5"/>
        <v>677</v>
      </c>
      <c r="P48" s="25">
        <f t="shared" si="3"/>
        <v>677</v>
      </c>
      <c r="Q48" s="24"/>
    </row>
    <row r="49" spans="1:17" ht="13.5" customHeight="1">
      <c r="A49" s="18" t="s">
        <v>56</v>
      </c>
      <c r="B49" s="19" t="s">
        <v>20</v>
      </c>
      <c r="C49" s="20" t="s">
        <v>215</v>
      </c>
      <c r="D49" s="21">
        <v>46</v>
      </c>
      <c r="E49" s="21">
        <v>82004</v>
      </c>
      <c r="F49" s="22" t="s">
        <v>92</v>
      </c>
      <c r="G49" s="21" t="s">
        <v>219</v>
      </c>
      <c r="H49" s="21">
        <v>0</v>
      </c>
      <c r="I49" s="22" t="s">
        <v>195</v>
      </c>
      <c r="J49" s="23">
        <v>97.8</v>
      </c>
      <c r="K49" s="24">
        <v>702</v>
      </c>
      <c r="L49" s="25">
        <f t="shared" si="4"/>
        <v>799.8</v>
      </c>
      <c r="M49" s="23">
        <v>97.5</v>
      </c>
      <c r="N49" s="24">
        <v>804</v>
      </c>
      <c r="O49" s="25">
        <f t="shared" si="5"/>
        <v>901.5</v>
      </c>
      <c r="P49" s="25">
        <f t="shared" si="3"/>
        <v>799.8</v>
      </c>
      <c r="Q49" s="24"/>
    </row>
    <row r="50" spans="1:17" ht="13.5" customHeight="1">
      <c r="A50" s="18"/>
      <c r="B50" s="19"/>
      <c r="C50" s="20" t="s">
        <v>204</v>
      </c>
      <c r="D50" s="21">
        <v>9</v>
      </c>
      <c r="E50" s="21">
        <v>11023</v>
      </c>
      <c r="F50" s="22" t="s">
        <v>93</v>
      </c>
      <c r="G50" s="21" t="s">
        <v>203</v>
      </c>
      <c r="H50" s="21">
        <v>0</v>
      </c>
      <c r="I50" s="22" t="s">
        <v>208</v>
      </c>
      <c r="J50" s="23" t="s">
        <v>18</v>
      </c>
      <c r="K50" s="24"/>
      <c r="L50" s="25"/>
      <c r="M50" s="23" t="s">
        <v>19</v>
      </c>
      <c r="N50" s="24"/>
      <c r="O50" s="25"/>
      <c r="P50" s="25"/>
      <c r="Q50" s="24"/>
    </row>
    <row r="51" ht="15" customHeight="1"/>
    <row r="52" ht="11.25" customHeight="1"/>
    <row r="53" spans="1:17" ht="13.5" customHeight="1">
      <c r="A53" s="59" t="s">
        <v>157</v>
      </c>
      <c r="B53" s="59"/>
      <c r="C53" s="59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7"/>
      <c r="Q53" s="57"/>
    </row>
    <row r="54" spans="1:17" ht="13.5" customHeight="1">
      <c r="A54" s="14" t="s">
        <v>3</v>
      </c>
      <c r="B54" s="58" t="s">
        <v>2</v>
      </c>
      <c r="C54" s="58"/>
      <c r="D54" s="14" t="s">
        <v>4</v>
      </c>
      <c r="E54" s="14" t="s">
        <v>1</v>
      </c>
      <c r="F54" s="14" t="s">
        <v>5</v>
      </c>
      <c r="G54" s="14" t="s">
        <v>6</v>
      </c>
      <c r="H54" s="14" t="s">
        <v>7</v>
      </c>
      <c r="I54" s="14" t="s">
        <v>8</v>
      </c>
      <c r="J54" s="15" t="s">
        <v>9</v>
      </c>
      <c r="K54" s="16" t="s">
        <v>10</v>
      </c>
      <c r="L54" s="17" t="s">
        <v>11</v>
      </c>
      <c r="M54" s="15" t="s">
        <v>9</v>
      </c>
      <c r="N54" s="16" t="s">
        <v>10</v>
      </c>
      <c r="O54" s="17" t="s">
        <v>11</v>
      </c>
      <c r="P54" s="17" t="s">
        <v>12</v>
      </c>
      <c r="Q54" s="16" t="s">
        <v>159</v>
      </c>
    </row>
    <row r="55" spans="1:17" ht="13.5" customHeight="1">
      <c r="A55" s="18" t="s">
        <v>31</v>
      </c>
      <c r="B55" s="19"/>
      <c r="C55" s="20"/>
      <c r="D55" s="21">
        <v>41</v>
      </c>
      <c r="E55" s="21">
        <v>9031</v>
      </c>
      <c r="F55" s="22" t="s">
        <v>94</v>
      </c>
      <c r="G55" s="21" t="s">
        <v>170</v>
      </c>
      <c r="H55" s="21" t="s">
        <v>213</v>
      </c>
      <c r="I55" s="22" t="s">
        <v>211</v>
      </c>
      <c r="J55" s="23">
        <v>95.2</v>
      </c>
      <c r="K55" s="24">
        <v>0</v>
      </c>
      <c r="L55" s="25">
        <f>SUM(J55:K55)</f>
        <v>95.2</v>
      </c>
      <c r="M55" s="23">
        <v>95</v>
      </c>
      <c r="N55" s="24">
        <v>0</v>
      </c>
      <c r="O55" s="25">
        <f>SUM(M55:N55)</f>
        <v>95</v>
      </c>
      <c r="P55" s="25">
        <f>MIN(L55,O55)</f>
        <v>95</v>
      </c>
      <c r="Q55" s="24">
        <v>17</v>
      </c>
    </row>
    <row r="56" spans="1:17" ht="13.5" customHeight="1">
      <c r="A56" s="18" t="s">
        <v>33</v>
      </c>
      <c r="B56" s="19"/>
      <c r="C56" s="20"/>
      <c r="D56" s="21">
        <v>44</v>
      </c>
      <c r="E56" s="21">
        <v>8017</v>
      </c>
      <c r="F56" s="22" t="s">
        <v>95</v>
      </c>
      <c r="G56" s="21" t="s">
        <v>170</v>
      </c>
      <c r="H56" s="21" t="s">
        <v>163</v>
      </c>
      <c r="I56" s="22" t="s">
        <v>220</v>
      </c>
      <c r="J56" s="23">
        <v>117.6</v>
      </c>
      <c r="K56" s="24">
        <v>2</v>
      </c>
      <c r="L56" s="25">
        <f>SUM(J56:K56)</f>
        <v>119.6</v>
      </c>
      <c r="M56" s="23">
        <v>113.5</v>
      </c>
      <c r="N56" s="24">
        <v>0</v>
      </c>
      <c r="O56" s="25">
        <f>SUM(M56:N56)</f>
        <v>113.5</v>
      </c>
      <c r="P56" s="25">
        <f>MIN(L56,O56)</f>
        <v>113.5</v>
      </c>
      <c r="Q56" s="24">
        <v>9</v>
      </c>
    </row>
    <row r="57" spans="1:17" ht="13.5" customHeight="1">
      <c r="A57" s="18" t="s">
        <v>35</v>
      </c>
      <c r="B57" s="19" t="s">
        <v>13</v>
      </c>
      <c r="C57" s="20" t="s">
        <v>161</v>
      </c>
      <c r="D57" s="21">
        <v>42</v>
      </c>
      <c r="E57" s="21">
        <v>47016</v>
      </c>
      <c r="F57" s="22" t="s">
        <v>79</v>
      </c>
      <c r="G57" s="21" t="s">
        <v>160</v>
      </c>
      <c r="H57" s="21" t="s">
        <v>200</v>
      </c>
      <c r="I57" s="22" t="s">
        <v>158</v>
      </c>
      <c r="J57" s="23">
        <v>112.1</v>
      </c>
      <c r="K57" s="24">
        <v>4</v>
      </c>
      <c r="L57" s="25">
        <f>SUM(J57:K57)</f>
        <v>116.1</v>
      </c>
      <c r="M57" s="23">
        <v>127.3</v>
      </c>
      <c r="N57" s="24">
        <v>2</v>
      </c>
      <c r="O57" s="25">
        <f>SUM(M57:N57)</f>
        <v>129.3</v>
      </c>
      <c r="P57" s="25">
        <f>MIN(L57,O57)</f>
        <v>116.1</v>
      </c>
      <c r="Q57" s="24">
        <v>5</v>
      </c>
    </row>
    <row r="58" spans="1:17" ht="13.5" customHeight="1">
      <c r="A58" s="18" t="s">
        <v>37</v>
      </c>
      <c r="B58" s="19" t="s">
        <v>13</v>
      </c>
      <c r="C58" s="20" t="s">
        <v>177</v>
      </c>
      <c r="D58" s="21">
        <v>43</v>
      </c>
      <c r="E58" s="21">
        <v>47013</v>
      </c>
      <c r="F58" s="22" t="s">
        <v>81</v>
      </c>
      <c r="G58" s="21" t="s">
        <v>193</v>
      </c>
      <c r="H58" s="21" t="s">
        <v>200</v>
      </c>
      <c r="I58" s="22" t="s">
        <v>158</v>
      </c>
      <c r="J58" s="23">
        <v>139.3</v>
      </c>
      <c r="K58" s="24">
        <v>2</v>
      </c>
      <c r="L58" s="25">
        <f>SUM(J58:K58)</f>
        <v>141.3</v>
      </c>
      <c r="M58" s="23" t="s">
        <v>19</v>
      </c>
      <c r="N58" s="24"/>
      <c r="O58" s="25"/>
      <c r="P58" s="25">
        <f>MIN(L58,O58)</f>
        <v>141.3</v>
      </c>
      <c r="Q58" s="24">
        <v>1</v>
      </c>
    </row>
    <row r="59" spans="1:17" ht="13.5" customHeight="1">
      <c r="A59" s="28"/>
      <c r="B59" s="29"/>
      <c r="C59" s="30"/>
      <c r="D59" s="31"/>
      <c r="E59" s="31"/>
      <c r="F59" s="32"/>
      <c r="G59" s="31"/>
      <c r="H59" s="31"/>
      <c r="I59" s="32"/>
      <c r="J59" s="33"/>
      <c r="K59" s="34"/>
      <c r="L59" s="35"/>
      <c r="M59" s="33"/>
      <c r="N59" s="34"/>
      <c r="O59" s="35"/>
      <c r="P59" s="35"/>
      <c r="Q59" s="34"/>
    </row>
    <row r="60" spans="1:17" ht="13.5" customHeight="1">
      <c r="A60" s="55" t="s">
        <v>156</v>
      </c>
      <c r="B60" s="55"/>
      <c r="C60" s="55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7"/>
      <c r="Q60" s="57"/>
    </row>
    <row r="61" spans="1:17" ht="13.5" customHeight="1">
      <c r="A61" s="14" t="s">
        <v>3</v>
      </c>
      <c r="B61" s="58" t="s">
        <v>2</v>
      </c>
      <c r="C61" s="58"/>
      <c r="D61" s="14" t="s">
        <v>4</v>
      </c>
      <c r="E61" s="14" t="s">
        <v>1</v>
      </c>
      <c r="F61" s="14" t="s">
        <v>5</v>
      </c>
      <c r="G61" s="14" t="s">
        <v>6</v>
      </c>
      <c r="H61" s="14" t="s">
        <v>7</v>
      </c>
      <c r="I61" s="14" t="s">
        <v>8</v>
      </c>
      <c r="J61" s="15" t="s">
        <v>9</v>
      </c>
      <c r="K61" s="16" t="s">
        <v>10</v>
      </c>
      <c r="L61" s="17" t="s">
        <v>11</v>
      </c>
      <c r="M61" s="15" t="s">
        <v>9</v>
      </c>
      <c r="N61" s="16" t="s">
        <v>10</v>
      </c>
      <c r="O61" s="17" t="s">
        <v>11</v>
      </c>
      <c r="P61" s="17" t="s">
        <v>12</v>
      </c>
      <c r="Q61" s="16" t="s">
        <v>159</v>
      </c>
    </row>
    <row r="62" spans="1:17" ht="13.5" customHeight="1">
      <c r="A62" s="18" t="s">
        <v>31</v>
      </c>
      <c r="B62" s="19" t="s">
        <v>13</v>
      </c>
      <c r="C62" s="20" t="s">
        <v>168</v>
      </c>
      <c r="D62" s="21">
        <v>1</v>
      </c>
      <c r="E62" s="21">
        <v>43029</v>
      </c>
      <c r="F62" s="22" t="s">
        <v>96</v>
      </c>
      <c r="G62" s="21" t="s">
        <v>194</v>
      </c>
      <c r="H62" s="21" t="s">
        <v>212</v>
      </c>
      <c r="I62" s="22" t="s">
        <v>205</v>
      </c>
      <c r="J62" s="23">
        <v>84</v>
      </c>
      <c r="K62" s="24">
        <v>2</v>
      </c>
      <c r="L62" s="25">
        <f>SUM(J62:K62)</f>
        <v>86</v>
      </c>
      <c r="M62" s="23">
        <v>78.5</v>
      </c>
      <c r="N62" s="24">
        <v>2</v>
      </c>
      <c r="O62" s="25">
        <f>SUM(M62:N62)</f>
        <v>80.5</v>
      </c>
      <c r="P62" s="25">
        <f>MIN(L62,O62)</f>
        <v>80.5</v>
      </c>
      <c r="Q62" s="24">
        <v>52</v>
      </c>
    </row>
    <row r="63" spans="1:17" ht="13.5" customHeight="1">
      <c r="A63" s="18" t="s">
        <v>33</v>
      </c>
      <c r="B63" s="19" t="s">
        <v>13</v>
      </c>
      <c r="C63" s="20" t="s">
        <v>164</v>
      </c>
      <c r="D63" s="21">
        <v>10</v>
      </c>
      <c r="E63" s="21">
        <v>43022</v>
      </c>
      <c r="F63" s="22" t="s">
        <v>102</v>
      </c>
      <c r="G63" s="21" t="s">
        <v>191</v>
      </c>
      <c r="H63" s="21" t="s">
        <v>200</v>
      </c>
      <c r="I63" s="22" t="s">
        <v>205</v>
      </c>
      <c r="J63" s="23">
        <v>87.2</v>
      </c>
      <c r="K63" s="24">
        <v>0</v>
      </c>
      <c r="L63" s="25">
        <f aca="true" t="shared" si="6" ref="L63:L100">SUM(J63:K63)</f>
        <v>87.2</v>
      </c>
      <c r="M63" s="23">
        <v>89.1</v>
      </c>
      <c r="N63" s="24">
        <v>2</v>
      </c>
      <c r="O63" s="25">
        <f aca="true" t="shared" si="7" ref="O63:O100">SUM(M63:N63)</f>
        <v>91.1</v>
      </c>
      <c r="P63" s="25">
        <f aca="true" t="shared" si="8" ref="P63:P100">MIN(L63,O63)</f>
        <v>87.2</v>
      </c>
      <c r="Q63" s="24">
        <v>48</v>
      </c>
    </row>
    <row r="64" spans="1:17" ht="13.5" customHeight="1">
      <c r="A64" s="18" t="s">
        <v>35</v>
      </c>
      <c r="B64" s="19" t="s">
        <v>13</v>
      </c>
      <c r="C64" s="20" t="s">
        <v>177</v>
      </c>
      <c r="D64" s="21">
        <v>6</v>
      </c>
      <c r="E64" s="21">
        <v>11021</v>
      </c>
      <c r="F64" s="22" t="s">
        <v>98</v>
      </c>
      <c r="G64" s="21" t="s">
        <v>192</v>
      </c>
      <c r="H64" s="21" t="s">
        <v>200</v>
      </c>
      <c r="I64" s="22" t="s">
        <v>208</v>
      </c>
      <c r="J64" s="23">
        <v>90.1</v>
      </c>
      <c r="K64" s="24">
        <v>0</v>
      </c>
      <c r="L64" s="25">
        <f t="shared" si="6"/>
        <v>90.1</v>
      </c>
      <c r="M64" s="23">
        <v>89.1</v>
      </c>
      <c r="N64" s="24">
        <v>0</v>
      </c>
      <c r="O64" s="25">
        <f t="shared" si="7"/>
        <v>89.1</v>
      </c>
      <c r="P64" s="25">
        <f t="shared" si="8"/>
        <v>89.1</v>
      </c>
      <c r="Q64" s="24">
        <v>44</v>
      </c>
    </row>
    <row r="65" spans="1:17" ht="13.5" customHeight="1">
      <c r="A65" s="18" t="s">
        <v>37</v>
      </c>
      <c r="B65" s="19" t="s">
        <v>13</v>
      </c>
      <c r="C65" s="20" t="s">
        <v>161</v>
      </c>
      <c r="D65" s="21">
        <v>3</v>
      </c>
      <c r="E65" s="21">
        <v>9030</v>
      </c>
      <c r="F65" s="22" t="s">
        <v>97</v>
      </c>
      <c r="G65" s="21" t="s">
        <v>160</v>
      </c>
      <c r="H65" s="21" t="s">
        <v>200</v>
      </c>
      <c r="I65" s="22" t="s">
        <v>211</v>
      </c>
      <c r="J65" s="23">
        <v>90.4</v>
      </c>
      <c r="K65" s="24">
        <v>2</v>
      </c>
      <c r="L65" s="25">
        <f t="shared" si="6"/>
        <v>92.4</v>
      </c>
      <c r="M65" s="23">
        <v>90.4</v>
      </c>
      <c r="N65" s="24">
        <v>0</v>
      </c>
      <c r="O65" s="25">
        <f t="shared" si="7"/>
        <v>90.4</v>
      </c>
      <c r="P65" s="25">
        <f t="shared" si="8"/>
        <v>90.4</v>
      </c>
      <c r="Q65" s="24">
        <v>40</v>
      </c>
    </row>
    <row r="66" spans="1:17" ht="13.5" customHeight="1">
      <c r="A66" s="18" t="s">
        <v>39</v>
      </c>
      <c r="B66" s="19" t="s">
        <v>14</v>
      </c>
      <c r="C66" s="20" t="s">
        <v>164</v>
      </c>
      <c r="D66" s="21">
        <v>2</v>
      </c>
      <c r="E66" s="21">
        <v>43009</v>
      </c>
      <c r="F66" s="22" t="s">
        <v>49</v>
      </c>
      <c r="G66" s="21" t="s">
        <v>169</v>
      </c>
      <c r="H66" s="21" t="s">
        <v>200</v>
      </c>
      <c r="I66" s="22" t="s">
        <v>205</v>
      </c>
      <c r="J66" s="23">
        <v>93.6</v>
      </c>
      <c r="K66" s="24">
        <v>0</v>
      </c>
      <c r="L66" s="25">
        <f t="shared" si="6"/>
        <v>93.6</v>
      </c>
      <c r="M66" s="23">
        <v>91.6</v>
      </c>
      <c r="N66" s="24">
        <v>0</v>
      </c>
      <c r="O66" s="25">
        <f t="shared" si="7"/>
        <v>91.6</v>
      </c>
      <c r="P66" s="25">
        <f t="shared" si="8"/>
        <v>91.6</v>
      </c>
      <c r="Q66" s="24">
        <v>36</v>
      </c>
    </row>
    <row r="67" spans="1:17" ht="13.5" customHeight="1">
      <c r="A67" s="18" t="s">
        <v>41</v>
      </c>
      <c r="B67" s="19"/>
      <c r="C67" s="20"/>
      <c r="D67" s="21">
        <v>12</v>
      </c>
      <c r="E67" s="21">
        <v>35014</v>
      </c>
      <c r="F67" s="22" t="s">
        <v>53</v>
      </c>
      <c r="G67" s="21" t="s">
        <v>162</v>
      </c>
      <c r="H67" s="21" t="s">
        <v>200</v>
      </c>
      <c r="I67" s="22" t="s">
        <v>206</v>
      </c>
      <c r="J67" s="23">
        <v>95.3</v>
      </c>
      <c r="K67" s="24">
        <v>0</v>
      </c>
      <c r="L67" s="25">
        <f t="shared" si="6"/>
        <v>95.3</v>
      </c>
      <c r="M67" s="23">
        <v>91.7</v>
      </c>
      <c r="N67" s="24">
        <v>0</v>
      </c>
      <c r="O67" s="25">
        <f t="shared" si="7"/>
        <v>91.7</v>
      </c>
      <c r="P67" s="25">
        <f t="shared" si="8"/>
        <v>91.7</v>
      </c>
      <c r="Q67" s="24">
        <v>32</v>
      </c>
    </row>
    <row r="68" spans="1:17" ht="13.5" customHeight="1">
      <c r="A68" s="18" t="s">
        <v>43</v>
      </c>
      <c r="B68" s="19" t="s">
        <v>13</v>
      </c>
      <c r="C68" s="20" t="s">
        <v>204</v>
      </c>
      <c r="D68" s="21">
        <v>5</v>
      </c>
      <c r="E68" s="21">
        <v>48031</v>
      </c>
      <c r="F68" s="22" t="s">
        <v>36</v>
      </c>
      <c r="G68" s="21" t="s">
        <v>203</v>
      </c>
      <c r="H68" s="21" t="s">
        <v>200</v>
      </c>
      <c r="I68" s="22" t="s">
        <v>182</v>
      </c>
      <c r="J68" s="23">
        <v>92.4</v>
      </c>
      <c r="K68" s="24">
        <v>2</v>
      </c>
      <c r="L68" s="25">
        <f t="shared" si="6"/>
        <v>94.4</v>
      </c>
      <c r="M68" s="23">
        <v>90.8</v>
      </c>
      <c r="N68" s="24">
        <v>2</v>
      </c>
      <c r="O68" s="25">
        <f t="shared" si="7"/>
        <v>92.8</v>
      </c>
      <c r="P68" s="25">
        <f t="shared" si="8"/>
        <v>92.8</v>
      </c>
      <c r="Q68" s="24">
        <v>28</v>
      </c>
    </row>
    <row r="69" spans="1:17" ht="13.5" customHeight="1">
      <c r="A69" s="18" t="s">
        <v>45</v>
      </c>
      <c r="B69" s="19" t="s">
        <v>14</v>
      </c>
      <c r="C69" s="20" t="s">
        <v>204</v>
      </c>
      <c r="D69" s="21">
        <v>7</v>
      </c>
      <c r="E69" s="21">
        <v>10026</v>
      </c>
      <c r="F69" s="22" t="s">
        <v>99</v>
      </c>
      <c r="G69" s="21" t="s">
        <v>210</v>
      </c>
      <c r="H69" s="21" t="s">
        <v>200</v>
      </c>
      <c r="I69" s="22" t="s">
        <v>207</v>
      </c>
      <c r="J69" s="23">
        <v>96.8</v>
      </c>
      <c r="K69" s="24">
        <v>2</v>
      </c>
      <c r="L69" s="25">
        <f t="shared" si="6"/>
        <v>98.8</v>
      </c>
      <c r="M69" s="23">
        <v>94.6</v>
      </c>
      <c r="N69" s="24">
        <v>0</v>
      </c>
      <c r="O69" s="25">
        <f t="shared" si="7"/>
        <v>94.6</v>
      </c>
      <c r="P69" s="25">
        <f t="shared" si="8"/>
        <v>94.6</v>
      </c>
      <c r="Q69" s="24">
        <v>24</v>
      </c>
    </row>
    <row r="70" spans="1:17" ht="13.5" customHeight="1">
      <c r="A70" s="18" t="s">
        <v>47</v>
      </c>
      <c r="B70" s="19"/>
      <c r="C70" s="20"/>
      <c r="D70" s="21">
        <v>21</v>
      </c>
      <c r="E70" s="21">
        <v>35024</v>
      </c>
      <c r="F70" s="22" t="s">
        <v>108</v>
      </c>
      <c r="G70" s="21" t="s">
        <v>171</v>
      </c>
      <c r="H70" s="21" t="s">
        <v>163</v>
      </c>
      <c r="I70" s="22" t="s">
        <v>206</v>
      </c>
      <c r="J70" s="23">
        <v>105.5</v>
      </c>
      <c r="K70" s="24">
        <v>2</v>
      </c>
      <c r="L70" s="25">
        <f t="shared" si="6"/>
        <v>107.5</v>
      </c>
      <c r="M70" s="23">
        <v>97.7</v>
      </c>
      <c r="N70" s="24">
        <v>0</v>
      </c>
      <c r="O70" s="25">
        <f t="shared" si="7"/>
        <v>97.7</v>
      </c>
      <c r="P70" s="25">
        <f t="shared" si="8"/>
        <v>97.7</v>
      </c>
      <c r="Q70" s="24">
        <v>20</v>
      </c>
    </row>
    <row r="71" spans="1:17" ht="13.5" customHeight="1">
      <c r="A71" s="18" t="s">
        <v>87</v>
      </c>
      <c r="B71" s="19" t="s">
        <v>14</v>
      </c>
      <c r="C71" s="20" t="s">
        <v>161</v>
      </c>
      <c r="D71" s="21">
        <v>9</v>
      </c>
      <c r="E71" s="21">
        <v>10100</v>
      </c>
      <c r="F71" s="22" t="s">
        <v>101</v>
      </c>
      <c r="G71" s="21" t="s">
        <v>181</v>
      </c>
      <c r="H71" s="21" t="s">
        <v>200</v>
      </c>
      <c r="I71" s="22" t="s">
        <v>207</v>
      </c>
      <c r="J71" s="23">
        <v>100.1</v>
      </c>
      <c r="K71" s="24">
        <v>2</v>
      </c>
      <c r="L71" s="25">
        <f t="shared" si="6"/>
        <v>102.1</v>
      </c>
      <c r="M71" s="23">
        <v>95.7</v>
      </c>
      <c r="N71" s="24">
        <v>4</v>
      </c>
      <c r="O71" s="25">
        <f t="shared" si="7"/>
        <v>99.7</v>
      </c>
      <c r="P71" s="25">
        <f t="shared" si="8"/>
        <v>99.7</v>
      </c>
      <c r="Q71" s="24">
        <v>16</v>
      </c>
    </row>
    <row r="72" spans="1:17" ht="13.5" customHeight="1">
      <c r="A72" s="18" t="s">
        <v>50</v>
      </c>
      <c r="B72" s="19" t="s">
        <v>14</v>
      </c>
      <c r="C72" s="20" t="s">
        <v>177</v>
      </c>
      <c r="D72" s="21">
        <v>16</v>
      </c>
      <c r="E72" s="21">
        <v>99012</v>
      </c>
      <c r="F72" s="22" t="s">
        <v>104</v>
      </c>
      <c r="G72" s="21" t="s">
        <v>178</v>
      </c>
      <c r="H72" s="21" t="s">
        <v>163</v>
      </c>
      <c r="I72" s="22" t="s">
        <v>218</v>
      </c>
      <c r="J72" s="23">
        <v>104.9</v>
      </c>
      <c r="K72" s="24">
        <v>0</v>
      </c>
      <c r="L72" s="25">
        <f t="shared" si="6"/>
        <v>104.9</v>
      </c>
      <c r="M72" s="23">
        <v>98.7</v>
      </c>
      <c r="N72" s="24">
        <v>4</v>
      </c>
      <c r="O72" s="25">
        <f t="shared" si="7"/>
        <v>102.7</v>
      </c>
      <c r="P72" s="25">
        <f t="shared" si="8"/>
        <v>102.7</v>
      </c>
      <c r="Q72" s="24">
        <v>15</v>
      </c>
    </row>
    <row r="73" spans="1:17" ht="13.5" customHeight="1">
      <c r="A73" s="18" t="s">
        <v>52</v>
      </c>
      <c r="B73" s="19"/>
      <c r="C73" s="20"/>
      <c r="D73" s="21">
        <v>17</v>
      </c>
      <c r="E73" s="21">
        <v>35023</v>
      </c>
      <c r="F73" s="22" t="s">
        <v>105</v>
      </c>
      <c r="G73" s="21" t="s">
        <v>171</v>
      </c>
      <c r="H73" s="21" t="s">
        <v>163</v>
      </c>
      <c r="I73" s="22" t="s">
        <v>206</v>
      </c>
      <c r="J73" s="23">
        <v>100.7</v>
      </c>
      <c r="K73" s="24">
        <v>2</v>
      </c>
      <c r="L73" s="25">
        <f t="shared" si="6"/>
        <v>102.7</v>
      </c>
      <c r="M73" s="23">
        <v>115.8</v>
      </c>
      <c r="N73" s="24">
        <v>154</v>
      </c>
      <c r="O73" s="25">
        <f t="shared" si="7"/>
        <v>269.8</v>
      </c>
      <c r="P73" s="25">
        <f t="shared" si="8"/>
        <v>102.7</v>
      </c>
      <c r="Q73" s="24">
        <v>14</v>
      </c>
    </row>
    <row r="74" spans="1:17" ht="13.5" customHeight="1">
      <c r="A74" s="18" t="s">
        <v>54</v>
      </c>
      <c r="B74" s="19" t="s">
        <v>13</v>
      </c>
      <c r="C74" s="20" t="s">
        <v>199</v>
      </c>
      <c r="D74" s="21">
        <v>19</v>
      </c>
      <c r="E74" s="21">
        <v>66016</v>
      </c>
      <c r="F74" s="22" t="s">
        <v>59</v>
      </c>
      <c r="G74" s="21" t="s">
        <v>202</v>
      </c>
      <c r="H74" s="21" t="s">
        <v>163</v>
      </c>
      <c r="I74" s="22" t="s">
        <v>196</v>
      </c>
      <c r="J74" s="23">
        <v>110.5</v>
      </c>
      <c r="K74" s="24">
        <v>2</v>
      </c>
      <c r="L74" s="25">
        <f t="shared" si="6"/>
        <v>112.5</v>
      </c>
      <c r="M74" s="23">
        <v>103.9</v>
      </c>
      <c r="N74" s="24">
        <v>0</v>
      </c>
      <c r="O74" s="25">
        <f t="shared" si="7"/>
        <v>103.9</v>
      </c>
      <c r="P74" s="25">
        <f t="shared" si="8"/>
        <v>103.9</v>
      </c>
      <c r="Q74" s="24">
        <v>13</v>
      </c>
    </row>
    <row r="75" spans="1:17" ht="13.5" customHeight="1">
      <c r="A75" s="18" t="s">
        <v>56</v>
      </c>
      <c r="B75" s="19" t="s">
        <v>14</v>
      </c>
      <c r="C75" s="20" t="s">
        <v>168</v>
      </c>
      <c r="D75" s="21">
        <v>20</v>
      </c>
      <c r="E75" s="21">
        <v>11019</v>
      </c>
      <c r="F75" s="22" t="s">
        <v>107</v>
      </c>
      <c r="G75" s="21" t="s">
        <v>194</v>
      </c>
      <c r="H75" s="21" t="s">
        <v>163</v>
      </c>
      <c r="I75" s="22" t="s">
        <v>208</v>
      </c>
      <c r="J75" s="23">
        <v>111.4</v>
      </c>
      <c r="K75" s="24">
        <v>2</v>
      </c>
      <c r="L75" s="25">
        <f t="shared" si="6"/>
        <v>113.4</v>
      </c>
      <c r="M75" s="23">
        <v>102.5</v>
      </c>
      <c r="N75" s="24">
        <v>2</v>
      </c>
      <c r="O75" s="25">
        <f t="shared" si="7"/>
        <v>104.5</v>
      </c>
      <c r="P75" s="25">
        <f t="shared" si="8"/>
        <v>104.5</v>
      </c>
      <c r="Q75" s="24">
        <v>12</v>
      </c>
    </row>
    <row r="76" spans="1:17" ht="13.5" customHeight="1">
      <c r="A76" s="18" t="s">
        <v>58</v>
      </c>
      <c r="B76" s="19" t="s">
        <v>15</v>
      </c>
      <c r="C76" s="20" t="s">
        <v>161</v>
      </c>
      <c r="D76" s="21">
        <v>14</v>
      </c>
      <c r="E76" s="21">
        <v>10101</v>
      </c>
      <c r="F76" s="22" t="s">
        <v>103</v>
      </c>
      <c r="G76" s="21" t="s">
        <v>160</v>
      </c>
      <c r="H76" s="21" t="s">
        <v>163</v>
      </c>
      <c r="I76" s="22" t="s">
        <v>207</v>
      </c>
      <c r="J76" s="23">
        <v>113.7</v>
      </c>
      <c r="K76" s="24">
        <v>4</v>
      </c>
      <c r="L76" s="25">
        <f t="shared" si="6"/>
        <v>117.7</v>
      </c>
      <c r="M76" s="23">
        <v>103.1</v>
      </c>
      <c r="N76" s="24">
        <v>2</v>
      </c>
      <c r="O76" s="25">
        <f t="shared" si="7"/>
        <v>105.1</v>
      </c>
      <c r="P76" s="25">
        <f t="shared" si="8"/>
        <v>105.1</v>
      </c>
      <c r="Q76" s="24">
        <v>11</v>
      </c>
    </row>
    <row r="77" spans="1:17" ht="13.5" customHeight="1">
      <c r="A77" s="18" t="s">
        <v>60</v>
      </c>
      <c r="B77" s="19" t="s">
        <v>15</v>
      </c>
      <c r="C77" s="20" t="s">
        <v>204</v>
      </c>
      <c r="D77" s="21">
        <v>13</v>
      </c>
      <c r="E77" s="21">
        <v>47024</v>
      </c>
      <c r="F77" s="22" t="s">
        <v>61</v>
      </c>
      <c r="G77" s="21" t="s">
        <v>203</v>
      </c>
      <c r="H77" s="21" t="s">
        <v>163</v>
      </c>
      <c r="I77" s="22" t="s">
        <v>158</v>
      </c>
      <c r="J77" s="23">
        <v>110.2</v>
      </c>
      <c r="K77" s="24">
        <v>4</v>
      </c>
      <c r="L77" s="25">
        <f t="shared" si="6"/>
        <v>114.2</v>
      </c>
      <c r="M77" s="23">
        <v>101.3</v>
      </c>
      <c r="N77" s="24">
        <v>4</v>
      </c>
      <c r="O77" s="25">
        <f t="shared" si="7"/>
        <v>105.3</v>
      </c>
      <c r="P77" s="25">
        <f t="shared" si="8"/>
        <v>105.3</v>
      </c>
      <c r="Q77" s="24">
        <v>10</v>
      </c>
    </row>
    <row r="78" spans="1:17" ht="13.5" customHeight="1">
      <c r="A78" s="18" t="s">
        <v>62</v>
      </c>
      <c r="B78" s="19" t="s">
        <v>14</v>
      </c>
      <c r="C78" s="20" t="s">
        <v>199</v>
      </c>
      <c r="D78" s="21">
        <v>18</v>
      </c>
      <c r="E78" s="21">
        <v>14043</v>
      </c>
      <c r="F78" s="22" t="s">
        <v>106</v>
      </c>
      <c r="G78" s="21" t="s">
        <v>202</v>
      </c>
      <c r="H78" s="21" t="s">
        <v>163</v>
      </c>
      <c r="I78" s="22" t="s">
        <v>184</v>
      </c>
      <c r="J78" s="23">
        <v>105.4</v>
      </c>
      <c r="K78" s="24">
        <v>0</v>
      </c>
      <c r="L78" s="25">
        <f t="shared" si="6"/>
        <v>105.4</v>
      </c>
      <c r="M78" s="23">
        <v>107.8</v>
      </c>
      <c r="N78" s="24">
        <v>2</v>
      </c>
      <c r="O78" s="25">
        <f t="shared" si="7"/>
        <v>109.8</v>
      </c>
      <c r="P78" s="25">
        <f t="shared" si="8"/>
        <v>105.4</v>
      </c>
      <c r="Q78" s="24">
        <v>9</v>
      </c>
    </row>
    <row r="79" spans="1:17" ht="13.5" customHeight="1">
      <c r="A79" s="18" t="s">
        <v>64</v>
      </c>
      <c r="B79" s="19" t="s">
        <v>13</v>
      </c>
      <c r="C79" s="20" t="s">
        <v>215</v>
      </c>
      <c r="D79" s="21">
        <v>62</v>
      </c>
      <c r="E79" s="21">
        <v>9106</v>
      </c>
      <c r="F79" s="22" t="s">
        <v>118</v>
      </c>
      <c r="G79" s="21" t="s">
        <v>214</v>
      </c>
      <c r="H79" s="21">
        <v>0</v>
      </c>
      <c r="I79" s="22" t="s">
        <v>211</v>
      </c>
      <c r="J79" s="23">
        <v>108.7</v>
      </c>
      <c r="K79" s="24">
        <v>0</v>
      </c>
      <c r="L79" s="25">
        <f t="shared" si="6"/>
        <v>108.7</v>
      </c>
      <c r="M79" s="23">
        <v>110</v>
      </c>
      <c r="N79" s="24">
        <v>4</v>
      </c>
      <c r="O79" s="25">
        <f t="shared" si="7"/>
        <v>114</v>
      </c>
      <c r="P79" s="25">
        <f t="shared" si="8"/>
        <v>108.7</v>
      </c>
      <c r="Q79" s="24"/>
    </row>
    <row r="80" spans="1:17" ht="13.5" customHeight="1">
      <c r="A80" s="18" t="s">
        <v>66</v>
      </c>
      <c r="B80" s="19" t="s">
        <v>16</v>
      </c>
      <c r="C80" s="20" t="s">
        <v>204</v>
      </c>
      <c r="D80" s="21">
        <v>23</v>
      </c>
      <c r="E80" s="21">
        <v>66028</v>
      </c>
      <c r="F80" s="22" t="s">
        <v>109</v>
      </c>
      <c r="G80" s="21" t="s">
        <v>210</v>
      </c>
      <c r="H80" s="21" t="s">
        <v>163</v>
      </c>
      <c r="I80" s="22" t="s">
        <v>196</v>
      </c>
      <c r="J80" s="23">
        <v>116.4</v>
      </c>
      <c r="K80" s="24">
        <v>8</v>
      </c>
      <c r="L80" s="25">
        <f t="shared" si="6"/>
        <v>124.4</v>
      </c>
      <c r="M80" s="23">
        <v>107.5</v>
      </c>
      <c r="N80" s="24">
        <v>4</v>
      </c>
      <c r="O80" s="25">
        <f t="shared" si="7"/>
        <v>111.5</v>
      </c>
      <c r="P80" s="25">
        <f t="shared" si="8"/>
        <v>111.5</v>
      </c>
      <c r="Q80" s="24">
        <v>8</v>
      </c>
    </row>
    <row r="81" spans="1:17" ht="13.5" customHeight="1">
      <c r="A81" s="18" t="s">
        <v>68</v>
      </c>
      <c r="B81" s="19" t="s">
        <v>15</v>
      </c>
      <c r="C81" s="20" t="s">
        <v>199</v>
      </c>
      <c r="D81" s="21">
        <v>15</v>
      </c>
      <c r="E81" s="21">
        <v>52003</v>
      </c>
      <c r="F81" s="22" t="s">
        <v>100</v>
      </c>
      <c r="G81" s="21" t="s">
        <v>198</v>
      </c>
      <c r="H81" s="21" t="s">
        <v>163</v>
      </c>
      <c r="I81" s="22" t="s">
        <v>173</v>
      </c>
      <c r="J81" s="23">
        <v>111.8</v>
      </c>
      <c r="K81" s="24">
        <v>2</v>
      </c>
      <c r="L81" s="25">
        <f t="shared" si="6"/>
        <v>113.8</v>
      </c>
      <c r="M81" s="23">
        <v>114.8</v>
      </c>
      <c r="N81" s="24">
        <v>0</v>
      </c>
      <c r="O81" s="25">
        <f t="shared" si="7"/>
        <v>114.8</v>
      </c>
      <c r="P81" s="25">
        <f t="shared" si="8"/>
        <v>113.8</v>
      </c>
      <c r="Q81" s="24">
        <v>7</v>
      </c>
    </row>
    <row r="82" spans="1:17" ht="13.5" customHeight="1">
      <c r="A82" s="18" t="s">
        <v>128</v>
      </c>
      <c r="B82" s="19" t="s">
        <v>14</v>
      </c>
      <c r="C82" s="20" t="s">
        <v>215</v>
      </c>
      <c r="D82" s="21">
        <v>63</v>
      </c>
      <c r="E82" s="21">
        <v>66018</v>
      </c>
      <c r="F82" s="22" t="s">
        <v>119</v>
      </c>
      <c r="G82" s="21" t="s">
        <v>216</v>
      </c>
      <c r="H82" s="21">
        <v>0</v>
      </c>
      <c r="I82" s="22" t="s">
        <v>196</v>
      </c>
      <c r="J82" s="23">
        <v>122.2</v>
      </c>
      <c r="K82" s="24">
        <v>0</v>
      </c>
      <c r="L82" s="25">
        <f t="shared" si="6"/>
        <v>122.2</v>
      </c>
      <c r="M82" s="23">
        <v>114.3</v>
      </c>
      <c r="N82" s="24">
        <v>0</v>
      </c>
      <c r="O82" s="25">
        <f t="shared" si="7"/>
        <v>114.3</v>
      </c>
      <c r="P82" s="25">
        <f t="shared" si="8"/>
        <v>114.3</v>
      </c>
      <c r="Q82" s="24"/>
    </row>
    <row r="83" spans="1:17" ht="13.5" customHeight="1">
      <c r="A83" s="18" t="s">
        <v>71</v>
      </c>
      <c r="B83" s="19"/>
      <c r="C83" s="20"/>
      <c r="D83" s="21">
        <v>26</v>
      </c>
      <c r="E83" s="21">
        <v>65026</v>
      </c>
      <c r="F83" s="22" t="s">
        <v>111</v>
      </c>
      <c r="G83" s="21" t="s">
        <v>188</v>
      </c>
      <c r="H83" s="21" t="s">
        <v>163</v>
      </c>
      <c r="I83" s="22" t="s">
        <v>197</v>
      </c>
      <c r="J83" s="23">
        <v>113.3</v>
      </c>
      <c r="K83" s="24">
        <v>4</v>
      </c>
      <c r="L83" s="25">
        <f t="shared" si="6"/>
        <v>117.3</v>
      </c>
      <c r="M83" s="23">
        <v>114.4</v>
      </c>
      <c r="N83" s="24">
        <v>0</v>
      </c>
      <c r="O83" s="25">
        <f t="shared" si="7"/>
        <v>114.4</v>
      </c>
      <c r="P83" s="25">
        <f t="shared" si="8"/>
        <v>114.4</v>
      </c>
      <c r="Q83" s="24">
        <v>6</v>
      </c>
    </row>
    <row r="84" spans="1:17" ht="13.5" customHeight="1">
      <c r="A84" s="18" t="s">
        <v>73</v>
      </c>
      <c r="B84" s="19" t="s">
        <v>16</v>
      </c>
      <c r="C84" s="20" t="s">
        <v>199</v>
      </c>
      <c r="D84" s="21">
        <v>24</v>
      </c>
      <c r="E84" s="21">
        <v>52027</v>
      </c>
      <c r="F84" s="22" t="s">
        <v>110</v>
      </c>
      <c r="G84" s="21" t="s">
        <v>202</v>
      </c>
      <c r="H84" s="21" t="s">
        <v>163</v>
      </c>
      <c r="I84" s="22" t="s">
        <v>173</v>
      </c>
      <c r="J84" s="23">
        <v>122.5</v>
      </c>
      <c r="K84" s="24">
        <v>2</v>
      </c>
      <c r="L84" s="25">
        <f t="shared" si="6"/>
        <v>124.5</v>
      </c>
      <c r="M84" s="23">
        <v>117.4</v>
      </c>
      <c r="N84" s="24">
        <v>0</v>
      </c>
      <c r="O84" s="25">
        <f t="shared" si="7"/>
        <v>117.4</v>
      </c>
      <c r="P84" s="25">
        <f t="shared" si="8"/>
        <v>117.4</v>
      </c>
      <c r="Q84" s="24">
        <v>5</v>
      </c>
    </row>
    <row r="85" spans="1:17" ht="13.5" customHeight="1">
      <c r="A85" s="18" t="s">
        <v>75</v>
      </c>
      <c r="B85" s="19" t="s">
        <v>15</v>
      </c>
      <c r="C85" s="20" t="s">
        <v>215</v>
      </c>
      <c r="D85" s="21">
        <v>61</v>
      </c>
      <c r="E85" s="21">
        <v>66029</v>
      </c>
      <c r="F85" s="22" t="s">
        <v>117</v>
      </c>
      <c r="G85" s="21" t="s">
        <v>214</v>
      </c>
      <c r="H85" s="21">
        <v>0</v>
      </c>
      <c r="I85" s="22" t="s">
        <v>196</v>
      </c>
      <c r="J85" s="23">
        <v>118.6</v>
      </c>
      <c r="K85" s="24">
        <v>0</v>
      </c>
      <c r="L85" s="25">
        <f t="shared" si="6"/>
        <v>118.6</v>
      </c>
      <c r="M85" s="23">
        <v>113.5</v>
      </c>
      <c r="N85" s="24">
        <v>6</v>
      </c>
      <c r="O85" s="25">
        <f t="shared" si="7"/>
        <v>119.5</v>
      </c>
      <c r="P85" s="25">
        <f t="shared" si="8"/>
        <v>118.6</v>
      </c>
      <c r="Q85" s="24"/>
    </row>
    <row r="86" spans="1:17" ht="13.5" customHeight="1">
      <c r="A86" s="18" t="s">
        <v>129</v>
      </c>
      <c r="B86" s="19" t="s">
        <v>17</v>
      </c>
      <c r="C86" s="20" t="s">
        <v>204</v>
      </c>
      <c r="D86" s="21">
        <v>28</v>
      </c>
      <c r="E86" s="21">
        <v>50003</v>
      </c>
      <c r="F86" s="22" t="s">
        <v>67</v>
      </c>
      <c r="G86" s="21" t="s">
        <v>203</v>
      </c>
      <c r="H86" s="21" t="s">
        <v>163</v>
      </c>
      <c r="I86" s="22" t="s">
        <v>201</v>
      </c>
      <c r="J86" s="23">
        <v>126.1</v>
      </c>
      <c r="K86" s="24">
        <v>6</v>
      </c>
      <c r="L86" s="25">
        <f t="shared" si="6"/>
        <v>132.1</v>
      </c>
      <c r="M86" s="23">
        <v>114.6</v>
      </c>
      <c r="N86" s="24">
        <v>6</v>
      </c>
      <c r="O86" s="25">
        <f t="shared" si="7"/>
        <v>120.6</v>
      </c>
      <c r="P86" s="25">
        <f t="shared" si="8"/>
        <v>120.6</v>
      </c>
      <c r="Q86" s="24">
        <v>4</v>
      </c>
    </row>
    <row r="87" spans="1:17" ht="13.5" customHeight="1">
      <c r="A87" s="18" t="s">
        <v>130</v>
      </c>
      <c r="B87" s="19" t="s">
        <v>16</v>
      </c>
      <c r="C87" s="20" t="s">
        <v>215</v>
      </c>
      <c r="D87" s="21">
        <v>65</v>
      </c>
      <c r="E87" s="21">
        <v>66027</v>
      </c>
      <c r="F87" s="22" t="s">
        <v>121</v>
      </c>
      <c r="G87" s="21" t="s">
        <v>216</v>
      </c>
      <c r="H87" s="21">
        <v>0</v>
      </c>
      <c r="I87" s="22" t="s">
        <v>196</v>
      </c>
      <c r="J87" s="23">
        <v>121.3</v>
      </c>
      <c r="K87" s="24">
        <v>2</v>
      </c>
      <c r="L87" s="25">
        <f t="shared" si="6"/>
        <v>123.3</v>
      </c>
      <c r="M87" s="23">
        <v>120.6</v>
      </c>
      <c r="N87" s="24">
        <v>2</v>
      </c>
      <c r="O87" s="25">
        <f t="shared" si="7"/>
        <v>122.6</v>
      </c>
      <c r="P87" s="25">
        <f t="shared" si="8"/>
        <v>122.6</v>
      </c>
      <c r="Q87" s="24"/>
    </row>
    <row r="88" spans="1:17" ht="13.5" customHeight="1">
      <c r="A88" s="18" t="s">
        <v>131</v>
      </c>
      <c r="B88" s="19" t="s">
        <v>17</v>
      </c>
      <c r="C88" s="20" t="s">
        <v>215</v>
      </c>
      <c r="D88" s="21">
        <v>68</v>
      </c>
      <c r="E88" s="21">
        <v>9110</v>
      </c>
      <c r="F88" s="22" t="s">
        <v>104</v>
      </c>
      <c r="G88" s="21" t="s">
        <v>216</v>
      </c>
      <c r="H88" s="21">
        <v>0</v>
      </c>
      <c r="I88" s="22" t="s">
        <v>211</v>
      </c>
      <c r="J88" s="23">
        <v>123</v>
      </c>
      <c r="K88" s="24">
        <v>2</v>
      </c>
      <c r="L88" s="25">
        <f t="shared" si="6"/>
        <v>125</v>
      </c>
      <c r="M88" s="23">
        <v>121.3</v>
      </c>
      <c r="N88" s="24">
        <v>2</v>
      </c>
      <c r="O88" s="25">
        <f t="shared" si="7"/>
        <v>123.3</v>
      </c>
      <c r="P88" s="25">
        <f t="shared" si="8"/>
        <v>123.3</v>
      </c>
      <c r="Q88" s="24"/>
    </row>
    <row r="89" spans="1:17" ht="13.5" customHeight="1">
      <c r="A89" s="18" t="s">
        <v>132</v>
      </c>
      <c r="B89" s="19" t="s">
        <v>15</v>
      </c>
      <c r="C89" s="20" t="s">
        <v>177</v>
      </c>
      <c r="D89" s="21">
        <v>27</v>
      </c>
      <c r="E89" s="21">
        <v>82008</v>
      </c>
      <c r="F89" s="22" t="s">
        <v>112</v>
      </c>
      <c r="G89" s="21" t="s">
        <v>185</v>
      </c>
      <c r="H89" s="21" t="s">
        <v>163</v>
      </c>
      <c r="I89" s="22" t="s">
        <v>195</v>
      </c>
      <c r="J89" s="23">
        <v>117.5</v>
      </c>
      <c r="K89" s="24">
        <v>6</v>
      </c>
      <c r="L89" s="25">
        <f t="shared" si="6"/>
        <v>123.5</v>
      </c>
      <c r="M89" s="23">
        <v>131.07</v>
      </c>
      <c r="N89" s="24">
        <v>58</v>
      </c>
      <c r="O89" s="25">
        <f t="shared" si="7"/>
        <v>189.07</v>
      </c>
      <c r="P89" s="25">
        <f t="shared" si="8"/>
        <v>123.5</v>
      </c>
      <c r="Q89" s="24">
        <v>3</v>
      </c>
    </row>
    <row r="90" spans="1:17" ht="13.5" customHeight="1">
      <c r="A90" s="18" t="s">
        <v>133</v>
      </c>
      <c r="B90" s="19" t="s">
        <v>20</v>
      </c>
      <c r="C90" s="20" t="s">
        <v>215</v>
      </c>
      <c r="D90" s="21">
        <v>64</v>
      </c>
      <c r="E90" s="21">
        <v>48024</v>
      </c>
      <c r="F90" s="22" t="s">
        <v>120</v>
      </c>
      <c r="G90" s="21" t="s">
        <v>214</v>
      </c>
      <c r="H90" s="21">
        <v>0</v>
      </c>
      <c r="I90" s="22" t="s">
        <v>182</v>
      </c>
      <c r="J90" s="23">
        <v>123.4</v>
      </c>
      <c r="K90" s="24">
        <v>2</v>
      </c>
      <c r="L90" s="25">
        <f t="shared" si="6"/>
        <v>125.4</v>
      </c>
      <c r="M90" s="23">
        <v>124.1</v>
      </c>
      <c r="N90" s="24">
        <v>4</v>
      </c>
      <c r="O90" s="25">
        <f t="shared" si="7"/>
        <v>128.1</v>
      </c>
      <c r="P90" s="25">
        <f t="shared" si="8"/>
        <v>125.4</v>
      </c>
      <c r="Q90" s="24"/>
    </row>
    <row r="91" spans="1:17" ht="13.5" customHeight="1">
      <c r="A91" s="18" t="s">
        <v>134</v>
      </c>
      <c r="B91" s="19" t="s">
        <v>16</v>
      </c>
      <c r="C91" s="20" t="s">
        <v>177</v>
      </c>
      <c r="D91" s="21">
        <v>29</v>
      </c>
      <c r="E91" s="21">
        <v>99001</v>
      </c>
      <c r="F91" s="22" t="s">
        <v>113</v>
      </c>
      <c r="G91" s="21" t="s">
        <v>178</v>
      </c>
      <c r="H91" s="21" t="s">
        <v>163</v>
      </c>
      <c r="I91" s="22" t="s">
        <v>218</v>
      </c>
      <c r="J91" s="23">
        <v>130.6</v>
      </c>
      <c r="K91" s="24">
        <v>4</v>
      </c>
      <c r="L91" s="25">
        <f t="shared" si="6"/>
        <v>134.6</v>
      </c>
      <c r="M91" s="23">
        <v>130.1</v>
      </c>
      <c r="N91" s="24">
        <v>2</v>
      </c>
      <c r="O91" s="25">
        <f t="shared" si="7"/>
        <v>132.1</v>
      </c>
      <c r="P91" s="25">
        <f t="shared" si="8"/>
        <v>132.1</v>
      </c>
      <c r="Q91" s="24">
        <v>2</v>
      </c>
    </row>
    <row r="92" spans="1:17" ht="13.5" customHeight="1">
      <c r="A92" s="18" t="s">
        <v>135</v>
      </c>
      <c r="B92" s="19" t="s">
        <v>21</v>
      </c>
      <c r="C92" s="20" t="s">
        <v>215</v>
      </c>
      <c r="D92" s="21">
        <v>67</v>
      </c>
      <c r="E92" s="21">
        <v>10102</v>
      </c>
      <c r="F92" s="22" t="s">
        <v>123</v>
      </c>
      <c r="G92" s="21" t="s">
        <v>216</v>
      </c>
      <c r="H92" s="21">
        <v>0</v>
      </c>
      <c r="I92" s="22" t="s">
        <v>207</v>
      </c>
      <c r="J92" s="23">
        <v>128.6</v>
      </c>
      <c r="K92" s="24">
        <v>8</v>
      </c>
      <c r="L92" s="25">
        <f t="shared" si="6"/>
        <v>136.6</v>
      </c>
      <c r="M92" s="23">
        <v>133.5</v>
      </c>
      <c r="N92" s="24">
        <v>10</v>
      </c>
      <c r="O92" s="25">
        <f t="shared" si="7"/>
        <v>143.5</v>
      </c>
      <c r="P92" s="25">
        <f t="shared" si="8"/>
        <v>136.6</v>
      </c>
      <c r="Q92" s="24"/>
    </row>
    <row r="93" spans="1:17" ht="13.5" customHeight="1">
      <c r="A93" s="18" t="s">
        <v>136</v>
      </c>
      <c r="B93" s="19" t="s">
        <v>22</v>
      </c>
      <c r="C93" s="20" t="s">
        <v>215</v>
      </c>
      <c r="D93" s="21">
        <v>66</v>
      </c>
      <c r="E93" s="21">
        <v>82011</v>
      </c>
      <c r="F93" s="22" t="s">
        <v>122</v>
      </c>
      <c r="G93" s="21" t="s">
        <v>214</v>
      </c>
      <c r="H93" s="21">
        <v>0</v>
      </c>
      <c r="I93" s="22" t="s">
        <v>195</v>
      </c>
      <c r="J93" s="23">
        <v>145.2</v>
      </c>
      <c r="K93" s="24">
        <v>8</v>
      </c>
      <c r="L93" s="25">
        <f t="shared" si="6"/>
        <v>153.2</v>
      </c>
      <c r="M93" s="23">
        <v>137</v>
      </c>
      <c r="N93" s="24">
        <v>106</v>
      </c>
      <c r="O93" s="25">
        <f t="shared" si="7"/>
        <v>243</v>
      </c>
      <c r="P93" s="25">
        <f t="shared" si="8"/>
        <v>153.2</v>
      </c>
      <c r="Q93" s="24"/>
    </row>
    <row r="94" spans="1:17" ht="13.5" customHeight="1">
      <c r="A94" s="18" t="s">
        <v>137</v>
      </c>
      <c r="B94" s="19" t="s">
        <v>23</v>
      </c>
      <c r="C94" s="20" t="s">
        <v>215</v>
      </c>
      <c r="D94" s="21">
        <v>69</v>
      </c>
      <c r="E94" s="21">
        <v>10103</v>
      </c>
      <c r="F94" s="22" t="s">
        <v>124</v>
      </c>
      <c r="G94" s="21" t="s">
        <v>214</v>
      </c>
      <c r="H94" s="21">
        <v>0</v>
      </c>
      <c r="I94" s="22" t="s">
        <v>207</v>
      </c>
      <c r="J94" s="23">
        <v>168.7</v>
      </c>
      <c r="K94" s="24">
        <v>8</v>
      </c>
      <c r="L94" s="25">
        <f t="shared" si="6"/>
        <v>176.7</v>
      </c>
      <c r="M94" s="23">
        <v>168.9</v>
      </c>
      <c r="N94" s="24">
        <v>108</v>
      </c>
      <c r="O94" s="25">
        <f t="shared" si="7"/>
        <v>276.9</v>
      </c>
      <c r="P94" s="25">
        <f t="shared" si="8"/>
        <v>176.7</v>
      </c>
      <c r="Q94" s="24"/>
    </row>
    <row r="95" spans="1:17" ht="13.5" customHeight="1">
      <c r="A95" s="18" t="s">
        <v>138</v>
      </c>
      <c r="B95" s="19" t="s">
        <v>17</v>
      </c>
      <c r="C95" s="20" t="s">
        <v>177</v>
      </c>
      <c r="D95" s="21">
        <v>31</v>
      </c>
      <c r="E95" s="21">
        <v>10104</v>
      </c>
      <c r="F95" s="22" t="s">
        <v>114</v>
      </c>
      <c r="G95" s="21" t="s">
        <v>189</v>
      </c>
      <c r="H95" s="21">
        <v>0</v>
      </c>
      <c r="I95" s="22" t="s">
        <v>207</v>
      </c>
      <c r="J95" s="23">
        <v>150.5</v>
      </c>
      <c r="K95" s="24">
        <v>54</v>
      </c>
      <c r="L95" s="25">
        <f t="shared" si="6"/>
        <v>204.5</v>
      </c>
      <c r="M95" s="23" t="s">
        <v>18</v>
      </c>
      <c r="N95" s="24"/>
      <c r="O95" s="25"/>
      <c r="P95" s="25">
        <f t="shared" si="8"/>
        <v>204.5</v>
      </c>
      <c r="Q95" s="24">
        <v>1</v>
      </c>
    </row>
    <row r="96" spans="1:17" ht="13.5" customHeight="1">
      <c r="A96" s="18" t="s">
        <v>139</v>
      </c>
      <c r="B96" s="19" t="s">
        <v>17</v>
      </c>
      <c r="C96" s="20" t="s">
        <v>199</v>
      </c>
      <c r="D96" s="21">
        <v>34</v>
      </c>
      <c r="E96" s="21">
        <v>47006</v>
      </c>
      <c r="F96" s="22" t="s">
        <v>116</v>
      </c>
      <c r="G96" s="21" t="s">
        <v>202</v>
      </c>
      <c r="H96" s="21">
        <v>0</v>
      </c>
      <c r="I96" s="22" t="s">
        <v>158</v>
      </c>
      <c r="J96" s="23">
        <v>88.5</v>
      </c>
      <c r="K96" s="24">
        <v>552</v>
      </c>
      <c r="L96" s="25">
        <f t="shared" si="6"/>
        <v>640.5</v>
      </c>
      <c r="M96" s="23">
        <v>122.4</v>
      </c>
      <c r="N96" s="24">
        <v>552</v>
      </c>
      <c r="O96" s="25">
        <f t="shared" si="7"/>
        <v>674.4</v>
      </c>
      <c r="P96" s="25">
        <f t="shared" si="8"/>
        <v>640.5</v>
      </c>
      <c r="Q96" s="24"/>
    </row>
    <row r="97" spans="1:17" ht="13.5" customHeight="1">
      <c r="A97" s="18" t="s">
        <v>140</v>
      </c>
      <c r="B97" s="19" t="s">
        <v>20</v>
      </c>
      <c r="C97" s="20" t="s">
        <v>204</v>
      </c>
      <c r="D97" s="21">
        <v>33</v>
      </c>
      <c r="E97" s="21">
        <v>50007</v>
      </c>
      <c r="F97" s="22" t="s">
        <v>115</v>
      </c>
      <c r="G97" s="21" t="s">
        <v>210</v>
      </c>
      <c r="H97" s="21">
        <v>0</v>
      </c>
      <c r="I97" s="22" t="s">
        <v>201</v>
      </c>
      <c r="J97" s="23">
        <v>119.5</v>
      </c>
      <c r="K97" s="24">
        <v>554</v>
      </c>
      <c r="L97" s="25">
        <f t="shared" si="6"/>
        <v>673.5</v>
      </c>
      <c r="M97" s="23">
        <v>103.8</v>
      </c>
      <c r="N97" s="24">
        <v>552</v>
      </c>
      <c r="O97" s="25">
        <f t="shared" si="7"/>
        <v>655.8</v>
      </c>
      <c r="P97" s="25">
        <f t="shared" si="8"/>
        <v>655.8</v>
      </c>
      <c r="Q97" s="24"/>
    </row>
    <row r="98" spans="1:17" ht="13.5" customHeight="1">
      <c r="A98" s="18" t="s">
        <v>141</v>
      </c>
      <c r="B98" s="19" t="s">
        <v>24</v>
      </c>
      <c r="C98" s="20" t="s">
        <v>215</v>
      </c>
      <c r="D98" s="21">
        <v>70</v>
      </c>
      <c r="E98" s="21">
        <v>47005</v>
      </c>
      <c r="F98" s="22" t="s">
        <v>125</v>
      </c>
      <c r="G98" s="21" t="s">
        <v>0</v>
      </c>
      <c r="H98" s="21">
        <v>0</v>
      </c>
      <c r="I98" s="22" t="s">
        <v>158</v>
      </c>
      <c r="J98" s="23">
        <v>119.5</v>
      </c>
      <c r="K98" s="24">
        <v>602</v>
      </c>
      <c r="L98" s="25">
        <f t="shared" si="6"/>
        <v>721.5</v>
      </c>
      <c r="M98" s="23">
        <v>147.5</v>
      </c>
      <c r="N98" s="24">
        <v>604</v>
      </c>
      <c r="O98" s="25">
        <f t="shared" si="7"/>
        <v>751.5</v>
      </c>
      <c r="P98" s="25">
        <f t="shared" si="8"/>
        <v>721.5</v>
      </c>
      <c r="Q98" s="24"/>
    </row>
    <row r="99" spans="1:17" ht="13.5" customHeight="1">
      <c r="A99" s="18" t="s">
        <v>142</v>
      </c>
      <c r="B99" s="19" t="s">
        <v>25</v>
      </c>
      <c r="C99" s="20" t="s">
        <v>215</v>
      </c>
      <c r="D99" s="21">
        <v>71</v>
      </c>
      <c r="E99" s="21">
        <v>47007</v>
      </c>
      <c r="F99" s="22" t="s">
        <v>126</v>
      </c>
      <c r="G99" s="21" t="s">
        <v>216</v>
      </c>
      <c r="H99" s="21">
        <v>0</v>
      </c>
      <c r="I99" s="22" t="s">
        <v>158</v>
      </c>
      <c r="J99" s="23">
        <v>132.7</v>
      </c>
      <c r="K99" s="24">
        <v>802</v>
      </c>
      <c r="L99" s="25">
        <f t="shared" si="6"/>
        <v>934.7</v>
      </c>
      <c r="M99" s="23">
        <v>129.1</v>
      </c>
      <c r="N99" s="24">
        <v>604</v>
      </c>
      <c r="O99" s="25">
        <f t="shared" si="7"/>
        <v>733.1</v>
      </c>
      <c r="P99" s="25">
        <f t="shared" si="8"/>
        <v>733.1</v>
      </c>
      <c r="Q99" s="24"/>
    </row>
    <row r="100" spans="1:17" ht="13.5" customHeight="1">
      <c r="A100" s="18" t="s">
        <v>143</v>
      </c>
      <c r="B100" s="19" t="s">
        <v>26</v>
      </c>
      <c r="C100" s="20" t="s">
        <v>215</v>
      </c>
      <c r="D100" s="21">
        <v>72</v>
      </c>
      <c r="E100" s="21">
        <v>47002</v>
      </c>
      <c r="F100" s="22" t="s">
        <v>127</v>
      </c>
      <c r="G100" s="21" t="s">
        <v>217</v>
      </c>
      <c r="H100" s="21">
        <v>0</v>
      </c>
      <c r="I100" s="22" t="s">
        <v>158</v>
      </c>
      <c r="J100" s="23">
        <v>118.1</v>
      </c>
      <c r="K100" s="24">
        <v>706</v>
      </c>
      <c r="L100" s="25">
        <f t="shared" si="6"/>
        <v>824.1</v>
      </c>
      <c r="M100" s="23">
        <v>148.4</v>
      </c>
      <c r="N100" s="24">
        <v>608</v>
      </c>
      <c r="O100" s="25">
        <f t="shared" si="7"/>
        <v>756.4</v>
      </c>
      <c r="P100" s="25">
        <f t="shared" si="8"/>
        <v>756.4</v>
      </c>
      <c r="Q100" s="24"/>
    </row>
  </sheetData>
  <sheetProtection/>
  <mergeCells count="20">
    <mergeCell ref="A1:C1"/>
    <mergeCell ref="D1:O1"/>
    <mergeCell ref="P1:Q1"/>
    <mergeCell ref="B2:C2"/>
    <mergeCell ref="A34:C34"/>
    <mergeCell ref="D34:O34"/>
    <mergeCell ref="P34:Q34"/>
    <mergeCell ref="B35:C35"/>
    <mergeCell ref="A28:C28"/>
    <mergeCell ref="D28:O28"/>
    <mergeCell ref="P28:Q28"/>
    <mergeCell ref="B29:C29"/>
    <mergeCell ref="A53:C53"/>
    <mergeCell ref="D53:O53"/>
    <mergeCell ref="P53:Q53"/>
    <mergeCell ref="B54:C54"/>
    <mergeCell ref="A60:C60"/>
    <mergeCell ref="D60:O60"/>
    <mergeCell ref="P60:Q60"/>
    <mergeCell ref="B61:C61"/>
  </mergeCells>
  <conditionalFormatting sqref="H55:H59 H62:H100 H36:H50 H30:H33 H3:H27">
    <cfRule type="cellIs" priority="1" dxfId="0" operator="equal" stopIfTrue="1">
      <formula>"9"</formula>
    </cfRule>
  </conditionalFormatting>
  <conditionalFormatting sqref="L55:L59 O55:O59 L62:L100 O62:O100 L36:L50 O36:O50 L30:L33 O30:O33 L3:L25 O3:O27">
    <cfRule type="cellIs" priority="2" dxfId="0" operator="equal" stopIfTrue="1">
      <formula>10000</formula>
    </cfRule>
  </conditionalFormatting>
  <conditionalFormatting sqref="P55:P59 P62:P100 P36:P50 P30:P33 P3:P27">
    <cfRule type="cellIs" priority="3" dxfId="0" operator="greaterThanOrEqual" stopIfTrue="1">
      <formula>10000</formula>
    </cfRule>
    <cfRule type="cellIs" priority="4" dxfId="0" operator="equal" stopIfTrue="1">
      <formula>5000</formula>
    </cfRule>
  </conditionalFormatting>
  <printOptions horizontalCentered="1"/>
  <pageMargins left="0.5905511811023623" right="0.3937007874015748" top="0.8267716535433072" bottom="0.6299212598425197" header="0.3937007874015748" footer="0.3937007874015748"/>
  <pageSetup fitToHeight="0" horizontalDpi="300" verticalDpi="300" orientation="landscape" paperSize="9" r:id="rId1"/>
  <headerFooter alignWithMargins="0">
    <oddHeader>&amp;L&amp;"Arial,Tučné"&amp;12VZ Slalomy v Kadani&amp;C&amp;"Arial,Tučné"&amp;12č.85&amp;R&amp;"Arial,Tučné"&amp;12 7.7.2012</oddHeader>
    <oddFooter>&amp;L&amp;8TJ DNT VS Kadaň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R81"/>
  <sheetViews>
    <sheetView workbookViewId="0" topLeftCell="A1">
      <selection activeCell="A1" sqref="A1:C1"/>
    </sheetView>
  </sheetViews>
  <sheetFormatPr defaultColWidth="9.140625" defaultRowHeight="13.5" customHeight="1"/>
  <cols>
    <col min="1" max="1" width="4.57421875" style="4" customWidth="1"/>
    <col min="2" max="2" width="3.00390625" style="5" customWidth="1"/>
    <col min="3" max="3" width="3.7109375" style="1" customWidth="1"/>
    <col min="4" max="4" width="4.57421875" style="2" hidden="1" customWidth="1"/>
    <col min="5" max="5" width="7.140625" style="2" customWidth="1"/>
    <col min="6" max="6" width="20.421875" style="6" customWidth="1"/>
    <col min="7" max="7" width="5.140625" style="2" customWidth="1"/>
    <col min="8" max="8" width="4.57421875" style="2" customWidth="1"/>
    <col min="9" max="9" width="11.140625" style="6" customWidth="1"/>
    <col min="10" max="10" width="7.7109375" style="3" customWidth="1"/>
    <col min="11" max="11" width="4.57421875" style="2" customWidth="1"/>
    <col min="12" max="12" width="7.7109375" style="7" customWidth="1"/>
    <col min="13" max="13" width="7.7109375" style="3" customWidth="1"/>
    <col min="14" max="14" width="4.57421875" style="2" customWidth="1"/>
    <col min="15" max="16" width="7.7109375" style="7" customWidth="1"/>
    <col min="17" max="17" width="4.57421875" style="2" customWidth="1"/>
    <col min="18" max="19" width="0" style="2" hidden="1" customWidth="1"/>
    <col min="20" max="16384" width="11.57421875" style="0" customWidth="1"/>
  </cols>
  <sheetData>
    <row r="1" spans="1:44" ht="16.5" thickBot="1">
      <c r="A1" s="55" t="s">
        <v>261</v>
      </c>
      <c r="B1" s="55"/>
      <c r="C1" s="55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7"/>
      <c r="R1" s="10"/>
      <c r="S1" s="10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</row>
    <row r="2" spans="1:44" ht="16.5" customHeight="1" thickBot="1">
      <c r="A2" s="14" t="s">
        <v>3</v>
      </c>
      <c r="B2" s="19"/>
      <c r="C2" s="27" t="s">
        <v>2</v>
      </c>
      <c r="D2" s="14" t="s">
        <v>4</v>
      </c>
      <c r="E2" s="14" t="s">
        <v>1</v>
      </c>
      <c r="F2" s="14" t="s">
        <v>5</v>
      </c>
      <c r="G2" s="14" t="s">
        <v>6</v>
      </c>
      <c r="H2" s="14" t="s">
        <v>7</v>
      </c>
      <c r="I2" s="14" t="s">
        <v>8</v>
      </c>
      <c r="J2" s="15" t="s">
        <v>9</v>
      </c>
      <c r="K2" s="16" t="s">
        <v>10</v>
      </c>
      <c r="L2" s="17" t="s">
        <v>11</v>
      </c>
      <c r="M2" s="15" t="s">
        <v>9</v>
      </c>
      <c r="N2" s="16" t="s">
        <v>10</v>
      </c>
      <c r="O2" s="17" t="s">
        <v>11</v>
      </c>
      <c r="P2" s="17" t="s">
        <v>12</v>
      </c>
      <c r="Q2" s="16" t="s">
        <v>159</v>
      </c>
      <c r="R2" s="12" t="e">
        <f>IF(#REF!="nic","",#REF!)</f>
        <v>#REF!</v>
      </c>
      <c r="S2" s="12" t="e">
        <f>IF(#REF!="nic","",#REF!)</f>
        <v>#REF!</v>
      </c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</row>
    <row r="3" spans="1:44" ht="13.5" customHeight="1" thickBot="1">
      <c r="A3" s="18" t="s">
        <v>31</v>
      </c>
      <c r="B3" s="19" t="s">
        <v>13</v>
      </c>
      <c r="C3" s="20" t="s">
        <v>177</v>
      </c>
      <c r="D3" s="21">
        <v>1</v>
      </c>
      <c r="E3" s="21">
        <v>35009</v>
      </c>
      <c r="F3" s="22" t="s">
        <v>32</v>
      </c>
      <c r="G3" s="21" t="s">
        <v>176</v>
      </c>
      <c r="H3" s="21" t="s">
        <v>212</v>
      </c>
      <c r="I3" s="22" t="s">
        <v>206</v>
      </c>
      <c r="J3" s="23">
        <v>91.2</v>
      </c>
      <c r="K3" s="24">
        <v>0</v>
      </c>
      <c r="L3" s="25">
        <f aca="true" t="shared" si="0" ref="L3:L25">SUM(J3:K3)</f>
        <v>91.2</v>
      </c>
      <c r="M3" s="23">
        <v>88.8</v>
      </c>
      <c r="N3" s="24">
        <v>0</v>
      </c>
      <c r="O3" s="25">
        <f aca="true" t="shared" si="1" ref="O3:O26">SUM(M3:N3)</f>
        <v>88.8</v>
      </c>
      <c r="P3" s="25">
        <f aca="true" t="shared" si="2" ref="P3:P26">MIN(L3,O3)</f>
        <v>88.8</v>
      </c>
      <c r="Q3" s="24">
        <v>51</v>
      </c>
      <c r="R3" s="13"/>
      <c r="S3" s="13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</row>
    <row r="4" spans="1:44" ht="13.5" customHeight="1" thickBot="1">
      <c r="A4" s="18" t="s">
        <v>33</v>
      </c>
      <c r="B4" s="19"/>
      <c r="C4" s="20"/>
      <c r="D4" s="21">
        <v>24</v>
      </c>
      <c r="E4" s="21">
        <v>23133</v>
      </c>
      <c r="F4" s="22" t="s">
        <v>34</v>
      </c>
      <c r="G4" s="21" t="s">
        <v>172</v>
      </c>
      <c r="H4" s="21" t="s">
        <v>212</v>
      </c>
      <c r="I4" s="22" t="s">
        <v>175</v>
      </c>
      <c r="J4" s="23">
        <v>91.6</v>
      </c>
      <c r="K4" s="24">
        <v>2</v>
      </c>
      <c r="L4" s="25">
        <f t="shared" si="0"/>
        <v>93.6</v>
      </c>
      <c r="M4" s="23">
        <v>90.7</v>
      </c>
      <c r="N4" s="24">
        <v>0</v>
      </c>
      <c r="O4" s="25">
        <f t="shared" si="1"/>
        <v>90.7</v>
      </c>
      <c r="P4" s="25">
        <f t="shared" si="2"/>
        <v>90.7</v>
      </c>
      <c r="Q4" s="24">
        <v>47</v>
      </c>
      <c r="R4" s="13"/>
      <c r="S4" s="13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</row>
    <row r="5" spans="1:44" ht="13.5" customHeight="1" thickBot="1">
      <c r="A5" s="18" t="s">
        <v>35</v>
      </c>
      <c r="B5" s="19" t="s">
        <v>13</v>
      </c>
      <c r="C5" s="20" t="s">
        <v>204</v>
      </c>
      <c r="D5" s="21">
        <v>2</v>
      </c>
      <c r="E5" s="21">
        <v>48031</v>
      </c>
      <c r="F5" s="22" t="s">
        <v>36</v>
      </c>
      <c r="G5" s="21" t="s">
        <v>203</v>
      </c>
      <c r="H5" s="21" t="s">
        <v>200</v>
      </c>
      <c r="I5" s="22" t="s">
        <v>182</v>
      </c>
      <c r="J5" s="23">
        <v>91.7</v>
      </c>
      <c r="K5" s="24">
        <v>0</v>
      </c>
      <c r="L5" s="25">
        <f t="shared" si="0"/>
        <v>91.7</v>
      </c>
      <c r="M5" s="23">
        <v>91.6</v>
      </c>
      <c r="N5" s="24">
        <v>0</v>
      </c>
      <c r="O5" s="25">
        <f t="shared" si="1"/>
        <v>91.6</v>
      </c>
      <c r="P5" s="25">
        <f t="shared" si="2"/>
        <v>91.6</v>
      </c>
      <c r="Q5" s="24">
        <v>43</v>
      </c>
      <c r="R5" s="13"/>
      <c r="S5" s="13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</row>
    <row r="6" spans="1:44" ht="13.5" customHeight="1" thickBot="1">
      <c r="A6" s="18" t="s">
        <v>37</v>
      </c>
      <c r="B6" s="19"/>
      <c r="C6" s="20"/>
      <c r="D6" s="21">
        <v>3</v>
      </c>
      <c r="E6" s="21">
        <v>14009</v>
      </c>
      <c r="F6" s="22" t="s">
        <v>38</v>
      </c>
      <c r="G6" s="21" t="s">
        <v>172</v>
      </c>
      <c r="H6" s="21" t="s">
        <v>200</v>
      </c>
      <c r="I6" s="22" t="s">
        <v>184</v>
      </c>
      <c r="J6" s="23">
        <v>93.6</v>
      </c>
      <c r="K6" s="24">
        <v>0</v>
      </c>
      <c r="L6" s="25">
        <f t="shared" si="0"/>
        <v>93.6</v>
      </c>
      <c r="M6" s="23">
        <v>92.9</v>
      </c>
      <c r="N6" s="24">
        <v>4</v>
      </c>
      <c r="O6" s="25">
        <f t="shared" si="1"/>
        <v>96.9</v>
      </c>
      <c r="P6" s="25">
        <f t="shared" si="2"/>
        <v>93.6</v>
      </c>
      <c r="Q6" s="24">
        <v>39</v>
      </c>
      <c r="R6" s="13"/>
      <c r="S6" s="13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</row>
    <row r="7" spans="1:44" ht="13.5" customHeight="1" thickBot="1">
      <c r="A7" s="18" t="s">
        <v>39</v>
      </c>
      <c r="B7" s="19"/>
      <c r="C7" s="20"/>
      <c r="D7" s="21">
        <v>4</v>
      </c>
      <c r="E7" s="21">
        <v>66011</v>
      </c>
      <c r="F7" s="22" t="s">
        <v>40</v>
      </c>
      <c r="G7" s="21" t="s">
        <v>188</v>
      </c>
      <c r="H7" s="21" t="s">
        <v>200</v>
      </c>
      <c r="I7" s="22" t="s">
        <v>196</v>
      </c>
      <c r="J7" s="23">
        <v>91.8</v>
      </c>
      <c r="K7" s="24">
        <v>2</v>
      </c>
      <c r="L7" s="25">
        <f t="shared" si="0"/>
        <v>93.8</v>
      </c>
      <c r="M7" s="23">
        <v>96.2</v>
      </c>
      <c r="N7" s="24">
        <v>2</v>
      </c>
      <c r="O7" s="25">
        <f t="shared" si="1"/>
        <v>98.2</v>
      </c>
      <c r="P7" s="25">
        <f t="shared" si="2"/>
        <v>93.8</v>
      </c>
      <c r="Q7" s="24">
        <v>35</v>
      </c>
      <c r="R7" s="13"/>
      <c r="S7" s="13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</row>
    <row r="8" spans="1:44" ht="13.5" customHeight="1" thickBot="1">
      <c r="A8" s="18" t="s">
        <v>41</v>
      </c>
      <c r="B8" s="19" t="s">
        <v>13</v>
      </c>
      <c r="C8" s="20" t="s">
        <v>166</v>
      </c>
      <c r="D8" s="21">
        <v>18</v>
      </c>
      <c r="E8" s="21">
        <v>48068</v>
      </c>
      <c r="F8" s="22" t="s">
        <v>42</v>
      </c>
      <c r="G8" s="21" t="s">
        <v>165</v>
      </c>
      <c r="H8" s="21" t="s">
        <v>163</v>
      </c>
      <c r="I8" s="22" t="s">
        <v>182</v>
      </c>
      <c r="J8" s="23">
        <v>97</v>
      </c>
      <c r="K8" s="24">
        <v>0</v>
      </c>
      <c r="L8" s="25">
        <f t="shared" si="0"/>
        <v>97</v>
      </c>
      <c r="M8" s="23">
        <v>94.8</v>
      </c>
      <c r="N8" s="24">
        <v>0</v>
      </c>
      <c r="O8" s="25">
        <f t="shared" si="1"/>
        <v>94.8</v>
      </c>
      <c r="P8" s="25">
        <f t="shared" si="2"/>
        <v>94.8</v>
      </c>
      <c r="Q8" s="24">
        <v>31</v>
      </c>
      <c r="R8" s="13"/>
      <c r="S8" s="13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</row>
    <row r="9" spans="1:44" ht="13.5" customHeight="1" thickBot="1">
      <c r="A9" s="18" t="s">
        <v>43</v>
      </c>
      <c r="B9" s="19" t="s">
        <v>14</v>
      </c>
      <c r="C9" s="20" t="s">
        <v>204</v>
      </c>
      <c r="D9" s="21">
        <v>7</v>
      </c>
      <c r="E9" s="21">
        <v>9081</v>
      </c>
      <c r="F9" s="22" t="s">
        <v>44</v>
      </c>
      <c r="G9" s="21" t="s">
        <v>210</v>
      </c>
      <c r="H9" s="21" t="s">
        <v>200</v>
      </c>
      <c r="I9" s="22" t="s">
        <v>211</v>
      </c>
      <c r="J9" s="23">
        <v>97.3</v>
      </c>
      <c r="K9" s="24">
        <v>0</v>
      </c>
      <c r="L9" s="25">
        <f t="shared" si="0"/>
        <v>97.3</v>
      </c>
      <c r="M9" s="23">
        <v>98.8</v>
      </c>
      <c r="N9" s="24">
        <v>0</v>
      </c>
      <c r="O9" s="25">
        <f t="shared" si="1"/>
        <v>98.8</v>
      </c>
      <c r="P9" s="25">
        <f t="shared" si="2"/>
        <v>97.3</v>
      </c>
      <c r="Q9" s="24">
        <v>27</v>
      </c>
      <c r="R9" s="13"/>
      <c r="S9" s="13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</row>
    <row r="10" spans="1:44" ht="13.5" customHeight="1" thickBot="1">
      <c r="A10" s="18" t="s">
        <v>45</v>
      </c>
      <c r="B10" s="19"/>
      <c r="C10" s="20"/>
      <c r="D10" s="21">
        <v>6</v>
      </c>
      <c r="E10" s="21">
        <v>82016</v>
      </c>
      <c r="F10" s="22" t="s">
        <v>46</v>
      </c>
      <c r="G10" s="21" t="s">
        <v>170</v>
      </c>
      <c r="H10" s="21" t="s">
        <v>200</v>
      </c>
      <c r="I10" s="22" t="s">
        <v>195</v>
      </c>
      <c r="J10" s="23">
        <v>99.9</v>
      </c>
      <c r="K10" s="24">
        <v>0</v>
      </c>
      <c r="L10" s="25">
        <f t="shared" si="0"/>
        <v>99.9</v>
      </c>
      <c r="M10" s="23">
        <v>95.8</v>
      </c>
      <c r="N10" s="24">
        <v>2</v>
      </c>
      <c r="O10" s="25">
        <f t="shared" si="1"/>
        <v>97.8</v>
      </c>
      <c r="P10" s="25">
        <f t="shared" si="2"/>
        <v>97.8</v>
      </c>
      <c r="Q10" s="24">
        <v>23</v>
      </c>
      <c r="R10" s="13"/>
      <c r="S10" s="13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</row>
    <row r="11" spans="1:44" ht="13.5" customHeight="1" thickBot="1">
      <c r="A11" s="18" t="s">
        <v>47</v>
      </c>
      <c r="B11" s="19" t="s">
        <v>14</v>
      </c>
      <c r="C11" s="20" t="s">
        <v>166</v>
      </c>
      <c r="D11" s="21">
        <v>9</v>
      </c>
      <c r="E11" s="21">
        <v>48081</v>
      </c>
      <c r="F11" s="22" t="s">
        <v>48</v>
      </c>
      <c r="G11" s="21" t="s">
        <v>180</v>
      </c>
      <c r="H11" s="21" t="s">
        <v>200</v>
      </c>
      <c r="I11" s="22" t="s">
        <v>182</v>
      </c>
      <c r="J11" s="23">
        <v>98.8</v>
      </c>
      <c r="K11" s="24">
        <v>0</v>
      </c>
      <c r="L11" s="25">
        <f t="shared" si="0"/>
        <v>98.8</v>
      </c>
      <c r="M11" s="23">
        <v>98.5</v>
      </c>
      <c r="N11" s="24">
        <v>0</v>
      </c>
      <c r="O11" s="25">
        <f t="shared" si="1"/>
        <v>98.5</v>
      </c>
      <c r="P11" s="25">
        <f t="shared" si="2"/>
        <v>98.5</v>
      </c>
      <c r="Q11" s="24">
        <v>19</v>
      </c>
      <c r="R11" s="13"/>
      <c r="S11" s="13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</row>
    <row r="12" spans="1:44" ht="13.5" customHeight="1" thickBot="1">
      <c r="A12" s="18" t="s">
        <v>87</v>
      </c>
      <c r="B12" s="19" t="s">
        <v>13</v>
      </c>
      <c r="C12" s="20" t="s">
        <v>164</v>
      </c>
      <c r="D12" s="21">
        <v>5</v>
      </c>
      <c r="E12" s="21">
        <v>43009</v>
      </c>
      <c r="F12" s="22" t="s">
        <v>49</v>
      </c>
      <c r="G12" s="21" t="s">
        <v>169</v>
      </c>
      <c r="H12" s="21" t="s">
        <v>200</v>
      </c>
      <c r="I12" s="22" t="s">
        <v>205</v>
      </c>
      <c r="J12" s="23">
        <v>99.7</v>
      </c>
      <c r="K12" s="24">
        <v>0</v>
      </c>
      <c r="L12" s="25">
        <f t="shared" si="0"/>
        <v>99.7</v>
      </c>
      <c r="M12" s="23">
        <v>98.5</v>
      </c>
      <c r="N12" s="24">
        <v>0</v>
      </c>
      <c r="O12" s="25">
        <f t="shared" si="1"/>
        <v>98.5</v>
      </c>
      <c r="P12" s="25">
        <f t="shared" si="2"/>
        <v>98.5</v>
      </c>
      <c r="Q12" s="24">
        <v>15</v>
      </c>
      <c r="R12" s="13"/>
      <c r="S12" s="13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</row>
    <row r="13" spans="1:44" ht="13.5" customHeight="1" thickBot="1">
      <c r="A13" s="18" t="s">
        <v>50</v>
      </c>
      <c r="B13" s="19" t="s">
        <v>14</v>
      </c>
      <c r="C13" s="20" t="s">
        <v>177</v>
      </c>
      <c r="D13" s="21">
        <v>8</v>
      </c>
      <c r="E13" s="21">
        <v>66004</v>
      </c>
      <c r="F13" s="22" t="s">
        <v>51</v>
      </c>
      <c r="G13" s="21" t="s">
        <v>187</v>
      </c>
      <c r="H13" s="21" t="s">
        <v>200</v>
      </c>
      <c r="I13" s="22" t="s">
        <v>196</v>
      </c>
      <c r="J13" s="23">
        <v>102</v>
      </c>
      <c r="K13" s="24">
        <v>4</v>
      </c>
      <c r="L13" s="25">
        <f t="shared" si="0"/>
        <v>106</v>
      </c>
      <c r="M13" s="23">
        <v>107</v>
      </c>
      <c r="N13" s="24">
        <v>2</v>
      </c>
      <c r="O13" s="25">
        <f t="shared" si="1"/>
        <v>109</v>
      </c>
      <c r="P13" s="25">
        <f t="shared" si="2"/>
        <v>106</v>
      </c>
      <c r="Q13" s="24">
        <v>11</v>
      </c>
      <c r="R13" s="13"/>
      <c r="S13" s="13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</row>
    <row r="14" spans="1:44" ht="13.5" customHeight="1" thickBot="1">
      <c r="A14" s="18" t="s">
        <v>52</v>
      </c>
      <c r="B14" s="19"/>
      <c r="C14" s="20"/>
      <c r="D14" s="21">
        <v>10</v>
      </c>
      <c r="E14" s="21">
        <v>35014</v>
      </c>
      <c r="F14" s="22" t="s">
        <v>53</v>
      </c>
      <c r="G14" s="21" t="s">
        <v>162</v>
      </c>
      <c r="H14" s="21" t="s">
        <v>163</v>
      </c>
      <c r="I14" s="22" t="s">
        <v>206</v>
      </c>
      <c r="J14" s="23">
        <v>105.7</v>
      </c>
      <c r="K14" s="24">
        <v>2</v>
      </c>
      <c r="L14" s="25">
        <f t="shared" si="0"/>
        <v>107.7</v>
      </c>
      <c r="M14" s="23">
        <v>112</v>
      </c>
      <c r="N14" s="24">
        <v>0</v>
      </c>
      <c r="O14" s="25">
        <f t="shared" si="1"/>
        <v>112</v>
      </c>
      <c r="P14" s="25">
        <f t="shared" si="2"/>
        <v>107.7</v>
      </c>
      <c r="Q14" s="24">
        <v>10</v>
      </c>
      <c r="R14" s="13"/>
      <c r="S14" s="13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</row>
    <row r="15" spans="1:44" ht="13.5" customHeight="1" thickBot="1">
      <c r="A15" s="18" t="s">
        <v>54</v>
      </c>
      <c r="B15" s="19" t="s">
        <v>13</v>
      </c>
      <c r="C15" s="20" t="s">
        <v>183</v>
      </c>
      <c r="D15" s="21">
        <v>14</v>
      </c>
      <c r="E15" s="21">
        <v>66030</v>
      </c>
      <c r="F15" s="22" t="s">
        <v>55</v>
      </c>
      <c r="G15" s="21" t="s">
        <v>190</v>
      </c>
      <c r="H15" s="21" t="s">
        <v>163</v>
      </c>
      <c r="I15" s="22" t="s">
        <v>196</v>
      </c>
      <c r="J15" s="23">
        <v>130.2</v>
      </c>
      <c r="K15" s="24">
        <v>54</v>
      </c>
      <c r="L15" s="25">
        <f t="shared" si="0"/>
        <v>184.2</v>
      </c>
      <c r="M15" s="23">
        <v>109.2</v>
      </c>
      <c r="N15" s="24">
        <v>0</v>
      </c>
      <c r="O15" s="25">
        <f t="shared" si="1"/>
        <v>109.2</v>
      </c>
      <c r="P15" s="25">
        <f t="shared" si="2"/>
        <v>109.2</v>
      </c>
      <c r="Q15" s="24">
        <v>9</v>
      </c>
      <c r="R15" s="13"/>
      <c r="S15" s="13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</row>
    <row r="16" spans="1:44" ht="13.5" customHeight="1" thickBot="1">
      <c r="A16" s="18" t="s">
        <v>56</v>
      </c>
      <c r="B16" s="19" t="s">
        <v>15</v>
      </c>
      <c r="C16" s="20" t="s">
        <v>204</v>
      </c>
      <c r="D16" s="21">
        <v>12</v>
      </c>
      <c r="E16" s="21">
        <v>82010</v>
      </c>
      <c r="F16" s="22" t="s">
        <v>57</v>
      </c>
      <c r="G16" s="21" t="s">
        <v>203</v>
      </c>
      <c r="H16" s="21" t="s">
        <v>163</v>
      </c>
      <c r="I16" s="22" t="s">
        <v>195</v>
      </c>
      <c r="J16" s="23">
        <v>114.1</v>
      </c>
      <c r="K16" s="24">
        <v>0</v>
      </c>
      <c r="L16" s="25">
        <f t="shared" si="0"/>
        <v>114.1</v>
      </c>
      <c r="M16" s="23">
        <v>110.6</v>
      </c>
      <c r="N16" s="24">
        <v>0</v>
      </c>
      <c r="O16" s="25">
        <f t="shared" si="1"/>
        <v>110.6</v>
      </c>
      <c r="P16" s="25">
        <f t="shared" si="2"/>
        <v>110.6</v>
      </c>
      <c r="Q16" s="24">
        <v>8</v>
      </c>
      <c r="R16" s="13"/>
      <c r="S16" s="13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</row>
    <row r="17" spans="1:44" ht="13.5" customHeight="1" thickBot="1">
      <c r="A17" s="18" t="s">
        <v>58</v>
      </c>
      <c r="B17" s="19" t="s">
        <v>13</v>
      </c>
      <c r="C17" s="20" t="s">
        <v>199</v>
      </c>
      <c r="D17" s="21">
        <v>11</v>
      </c>
      <c r="E17" s="21">
        <v>66016</v>
      </c>
      <c r="F17" s="22" t="s">
        <v>59</v>
      </c>
      <c r="G17" s="21" t="s">
        <v>202</v>
      </c>
      <c r="H17" s="21" t="s">
        <v>163</v>
      </c>
      <c r="I17" s="22" t="s">
        <v>196</v>
      </c>
      <c r="J17" s="23">
        <v>108.7</v>
      </c>
      <c r="K17" s="24">
        <v>2</v>
      </c>
      <c r="L17" s="25">
        <f t="shared" si="0"/>
        <v>110.7</v>
      </c>
      <c r="M17" s="23">
        <v>121.6</v>
      </c>
      <c r="N17" s="24">
        <v>8</v>
      </c>
      <c r="O17" s="25">
        <f t="shared" si="1"/>
        <v>129.6</v>
      </c>
      <c r="P17" s="25">
        <f t="shared" si="2"/>
        <v>110.7</v>
      </c>
      <c r="Q17" s="24">
        <v>7</v>
      </c>
      <c r="R17" s="13"/>
      <c r="S17" s="13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</row>
    <row r="18" spans="1:44" ht="13.5" customHeight="1" thickBot="1">
      <c r="A18" s="18" t="s">
        <v>60</v>
      </c>
      <c r="B18" s="19" t="s">
        <v>16</v>
      </c>
      <c r="C18" s="20" t="s">
        <v>204</v>
      </c>
      <c r="D18" s="21">
        <v>15</v>
      </c>
      <c r="E18" s="21">
        <v>47024</v>
      </c>
      <c r="F18" s="22" t="s">
        <v>61</v>
      </c>
      <c r="G18" s="21" t="s">
        <v>203</v>
      </c>
      <c r="H18" s="21" t="s">
        <v>163</v>
      </c>
      <c r="I18" s="22" t="s">
        <v>158</v>
      </c>
      <c r="J18" s="23">
        <v>116.8</v>
      </c>
      <c r="K18" s="24">
        <v>2</v>
      </c>
      <c r="L18" s="25">
        <f t="shared" si="0"/>
        <v>118.8</v>
      </c>
      <c r="M18" s="23">
        <v>116.8</v>
      </c>
      <c r="N18" s="24">
        <v>2</v>
      </c>
      <c r="O18" s="25">
        <f t="shared" si="1"/>
        <v>118.8</v>
      </c>
      <c r="P18" s="25">
        <f t="shared" si="2"/>
        <v>118.8</v>
      </c>
      <c r="Q18" s="24">
        <v>6</v>
      </c>
      <c r="R18" s="13"/>
      <c r="S18" s="13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</row>
    <row r="19" spans="1:44" ht="13.5" customHeight="1" thickBot="1">
      <c r="A19" s="18" t="s">
        <v>62</v>
      </c>
      <c r="B19" s="19" t="s">
        <v>15</v>
      </c>
      <c r="C19" s="20" t="s">
        <v>177</v>
      </c>
      <c r="D19" s="21">
        <v>17</v>
      </c>
      <c r="E19" s="21">
        <v>48025</v>
      </c>
      <c r="F19" s="22" t="s">
        <v>63</v>
      </c>
      <c r="G19" s="21" t="s">
        <v>187</v>
      </c>
      <c r="H19" s="21" t="s">
        <v>163</v>
      </c>
      <c r="I19" s="22" t="s">
        <v>182</v>
      </c>
      <c r="J19" s="23">
        <v>122</v>
      </c>
      <c r="K19" s="24">
        <v>2</v>
      </c>
      <c r="L19" s="25">
        <f t="shared" si="0"/>
        <v>124</v>
      </c>
      <c r="M19" s="23">
        <v>113.3</v>
      </c>
      <c r="N19" s="24">
        <v>6</v>
      </c>
      <c r="O19" s="25">
        <f t="shared" si="1"/>
        <v>119.3</v>
      </c>
      <c r="P19" s="25">
        <f t="shared" si="2"/>
        <v>119.3</v>
      </c>
      <c r="Q19" s="24">
        <v>5</v>
      </c>
      <c r="R19" s="13"/>
      <c r="S19" s="13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</row>
    <row r="20" spans="1:44" ht="13.5" customHeight="1" thickBot="1">
      <c r="A20" s="18" t="s">
        <v>64</v>
      </c>
      <c r="B20" s="19"/>
      <c r="C20" s="20"/>
      <c r="D20" s="21">
        <v>21</v>
      </c>
      <c r="E20" s="21">
        <v>52039</v>
      </c>
      <c r="F20" s="22" t="s">
        <v>65</v>
      </c>
      <c r="G20" s="21" t="s">
        <v>188</v>
      </c>
      <c r="H20" s="21">
        <v>0</v>
      </c>
      <c r="I20" s="22" t="s">
        <v>173</v>
      </c>
      <c r="J20" s="23">
        <v>129.6</v>
      </c>
      <c r="K20" s="24">
        <v>2</v>
      </c>
      <c r="L20" s="25">
        <f t="shared" si="0"/>
        <v>131.6</v>
      </c>
      <c r="M20" s="23">
        <v>120.9</v>
      </c>
      <c r="N20" s="24">
        <v>4</v>
      </c>
      <c r="O20" s="25">
        <f t="shared" si="1"/>
        <v>124.9</v>
      </c>
      <c r="P20" s="25">
        <f t="shared" si="2"/>
        <v>124.9</v>
      </c>
      <c r="Q20" s="24">
        <v>4</v>
      </c>
      <c r="R20" s="13"/>
      <c r="S20" s="13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</row>
    <row r="21" spans="1:44" ht="13.5" customHeight="1" thickBot="1">
      <c r="A21" s="18" t="s">
        <v>66</v>
      </c>
      <c r="B21" s="19" t="s">
        <v>17</v>
      </c>
      <c r="C21" s="20" t="s">
        <v>204</v>
      </c>
      <c r="D21" s="21">
        <v>22</v>
      </c>
      <c r="E21" s="21">
        <v>50003</v>
      </c>
      <c r="F21" s="22" t="s">
        <v>67</v>
      </c>
      <c r="G21" s="21" t="s">
        <v>203</v>
      </c>
      <c r="H21" s="21">
        <v>0</v>
      </c>
      <c r="I21" s="22" t="s">
        <v>201</v>
      </c>
      <c r="J21" s="23">
        <v>128.7</v>
      </c>
      <c r="K21" s="24">
        <v>2</v>
      </c>
      <c r="L21" s="25">
        <f t="shared" si="0"/>
        <v>130.7</v>
      </c>
      <c r="M21" s="23">
        <v>147.9</v>
      </c>
      <c r="N21" s="24">
        <v>54</v>
      </c>
      <c r="O21" s="25">
        <f t="shared" si="1"/>
        <v>201.9</v>
      </c>
      <c r="P21" s="25">
        <f t="shared" si="2"/>
        <v>130.7</v>
      </c>
      <c r="Q21" s="24">
        <v>3</v>
      </c>
      <c r="R21" s="13"/>
      <c r="S21" s="13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</row>
    <row r="22" spans="1:44" ht="13.5" customHeight="1" thickBot="1">
      <c r="A22" s="18" t="s">
        <v>68</v>
      </c>
      <c r="B22" s="19" t="s">
        <v>14</v>
      </c>
      <c r="C22" s="20" t="s">
        <v>183</v>
      </c>
      <c r="D22" s="21">
        <v>19</v>
      </c>
      <c r="E22" s="21">
        <v>14039</v>
      </c>
      <c r="F22" s="22" t="s">
        <v>69</v>
      </c>
      <c r="G22" s="21" t="s">
        <v>186</v>
      </c>
      <c r="H22" s="21">
        <v>0</v>
      </c>
      <c r="I22" s="22" t="s">
        <v>184</v>
      </c>
      <c r="J22" s="23">
        <v>155.4</v>
      </c>
      <c r="K22" s="24">
        <v>10</v>
      </c>
      <c r="L22" s="25">
        <f t="shared" si="0"/>
        <v>165.4</v>
      </c>
      <c r="M22" s="23">
        <v>134.6</v>
      </c>
      <c r="N22" s="24">
        <v>4</v>
      </c>
      <c r="O22" s="25">
        <f t="shared" si="1"/>
        <v>138.6</v>
      </c>
      <c r="P22" s="25">
        <f t="shared" si="2"/>
        <v>138.6</v>
      </c>
      <c r="Q22" s="24">
        <v>2</v>
      </c>
      <c r="R22" s="13"/>
      <c r="S22" s="13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</row>
    <row r="23" spans="1:44" ht="13.5" customHeight="1" thickBot="1">
      <c r="A23" s="18" t="s">
        <v>128</v>
      </c>
      <c r="B23" s="19" t="s">
        <v>13</v>
      </c>
      <c r="C23" s="20" t="s">
        <v>161</v>
      </c>
      <c r="D23" s="21">
        <v>23</v>
      </c>
      <c r="E23" s="21">
        <v>66012</v>
      </c>
      <c r="F23" s="22" t="s">
        <v>70</v>
      </c>
      <c r="G23" s="21" t="s">
        <v>160</v>
      </c>
      <c r="H23" s="21">
        <v>0</v>
      </c>
      <c r="I23" s="22" t="s">
        <v>196</v>
      </c>
      <c r="J23" s="23">
        <v>121.8</v>
      </c>
      <c r="K23" s="24">
        <v>50</v>
      </c>
      <c r="L23" s="25">
        <f t="shared" si="0"/>
        <v>171.8</v>
      </c>
      <c r="M23" s="23">
        <v>130.6</v>
      </c>
      <c r="N23" s="24">
        <v>8</v>
      </c>
      <c r="O23" s="25">
        <f t="shared" si="1"/>
        <v>138.6</v>
      </c>
      <c r="P23" s="25">
        <f t="shared" si="2"/>
        <v>138.6</v>
      </c>
      <c r="Q23" s="24">
        <v>1</v>
      </c>
      <c r="R23" s="13"/>
      <c r="S23" s="13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</row>
    <row r="24" spans="1:44" ht="13.5" customHeight="1" thickBot="1">
      <c r="A24" s="18" t="s">
        <v>71</v>
      </c>
      <c r="B24" s="19" t="s">
        <v>14</v>
      </c>
      <c r="C24" s="20" t="s">
        <v>164</v>
      </c>
      <c r="D24" s="21">
        <v>16</v>
      </c>
      <c r="E24" s="21">
        <v>47048</v>
      </c>
      <c r="F24" s="22" t="s">
        <v>72</v>
      </c>
      <c r="G24" s="21" t="s">
        <v>179</v>
      </c>
      <c r="H24" s="21" t="s">
        <v>163</v>
      </c>
      <c r="I24" s="22" t="s">
        <v>158</v>
      </c>
      <c r="J24" s="23">
        <v>168.4</v>
      </c>
      <c r="K24" s="24">
        <v>54</v>
      </c>
      <c r="L24" s="25">
        <f t="shared" si="0"/>
        <v>222.4</v>
      </c>
      <c r="M24" s="23">
        <v>142.6</v>
      </c>
      <c r="N24" s="24">
        <v>2</v>
      </c>
      <c r="O24" s="25">
        <f t="shared" si="1"/>
        <v>144.6</v>
      </c>
      <c r="P24" s="25">
        <f t="shared" si="2"/>
        <v>144.6</v>
      </c>
      <c r="Q24" s="24"/>
      <c r="R24" s="13"/>
      <c r="S24" s="13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</row>
    <row r="25" spans="1:44" ht="13.5" customHeight="1" thickBot="1">
      <c r="A25" s="18" t="s">
        <v>73</v>
      </c>
      <c r="B25" s="19" t="s">
        <v>15</v>
      </c>
      <c r="C25" s="20" t="s">
        <v>164</v>
      </c>
      <c r="D25" s="21">
        <v>20</v>
      </c>
      <c r="E25" s="21">
        <v>13002</v>
      </c>
      <c r="F25" s="22" t="s">
        <v>74</v>
      </c>
      <c r="G25" s="21" t="s">
        <v>179</v>
      </c>
      <c r="H25" s="21">
        <v>0</v>
      </c>
      <c r="I25" s="22" t="s">
        <v>209</v>
      </c>
      <c r="J25" s="23">
        <v>169.4</v>
      </c>
      <c r="K25" s="24">
        <v>104</v>
      </c>
      <c r="L25" s="25">
        <f t="shared" si="0"/>
        <v>273.4</v>
      </c>
      <c r="M25" s="23">
        <v>161</v>
      </c>
      <c r="N25" s="24">
        <v>52</v>
      </c>
      <c r="O25" s="25">
        <f t="shared" si="1"/>
        <v>213</v>
      </c>
      <c r="P25" s="25">
        <f t="shared" si="2"/>
        <v>213</v>
      </c>
      <c r="Q25" s="24"/>
      <c r="R25" s="13"/>
      <c r="S25" s="13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</row>
    <row r="26" spans="1:44" ht="13.5" customHeight="1" thickBot="1">
      <c r="A26" s="18" t="s">
        <v>75</v>
      </c>
      <c r="B26" s="19" t="s">
        <v>15</v>
      </c>
      <c r="C26" s="20" t="s">
        <v>166</v>
      </c>
      <c r="D26" s="21">
        <v>25</v>
      </c>
      <c r="E26" s="21">
        <v>23021</v>
      </c>
      <c r="F26" s="22" t="s">
        <v>76</v>
      </c>
      <c r="G26" s="21" t="s">
        <v>174</v>
      </c>
      <c r="H26" s="21">
        <v>0</v>
      </c>
      <c r="I26" s="22" t="s">
        <v>175</v>
      </c>
      <c r="J26" s="23" t="s">
        <v>18</v>
      </c>
      <c r="K26" s="24"/>
      <c r="L26" s="26"/>
      <c r="M26" s="23">
        <v>180.9</v>
      </c>
      <c r="N26" s="24">
        <v>352</v>
      </c>
      <c r="O26" s="25">
        <f t="shared" si="1"/>
        <v>532.9</v>
      </c>
      <c r="P26" s="25">
        <f t="shared" si="2"/>
        <v>532.9</v>
      </c>
      <c r="Q26" s="24"/>
      <c r="R26" s="13"/>
      <c r="S26" s="13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</row>
    <row r="28" spans="1:17" ht="13.5" customHeight="1">
      <c r="A28" s="55" t="s">
        <v>153</v>
      </c>
      <c r="B28" s="55"/>
      <c r="C28" s="55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7"/>
      <c r="Q28" s="57"/>
    </row>
    <row r="29" spans="1:17" ht="13.5" customHeight="1">
      <c r="A29" s="14" t="s">
        <v>3</v>
      </c>
      <c r="B29" s="19"/>
      <c r="C29" s="27" t="s">
        <v>2</v>
      </c>
      <c r="D29" s="14" t="s">
        <v>4</v>
      </c>
      <c r="E29" s="14" t="s">
        <v>1</v>
      </c>
      <c r="F29" s="14" t="s">
        <v>5</v>
      </c>
      <c r="G29" s="14" t="s">
        <v>6</v>
      </c>
      <c r="H29" s="14" t="s">
        <v>7</v>
      </c>
      <c r="I29" s="14" t="s">
        <v>8</v>
      </c>
      <c r="J29" s="15" t="s">
        <v>9</v>
      </c>
      <c r="K29" s="16" t="s">
        <v>10</v>
      </c>
      <c r="L29" s="17" t="s">
        <v>11</v>
      </c>
      <c r="M29" s="15" t="s">
        <v>9</v>
      </c>
      <c r="N29" s="16" t="s">
        <v>10</v>
      </c>
      <c r="O29" s="17" t="s">
        <v>11</v>
      </c>
      <c r="P29" s="17" t="s">
        <v>12</v>
      </c>
      <c r="Q29" s="16" t="s">
        <v>159</v>
      </c>
    </row>
    <row r="30" spans="1:17" ht="13.5" customHeight="1">
      <c r="A30" s="18" t="s">
        <v>31</v>
      </c>
      <c r="B30" s="19" t="s">
        <v>13</v>
      </c>
      <c r="C30" s="20" t="s">
        <v>166</v>
      </c>
      <c r="D30" s="21">
        <v>2</v>
      </c>
      <c r="E30" s="21">
        <v>14040</v>
      </c>
      <c r="F30" s="22" t="s">
        <v>78</v>
      </c>
      <c r="G30" s="21" t="s">
        <v>180</v>
      </c>
      <c r="H30" s="21" t="s">
        <v>200</v>
      </c>
      <c r="I30" s="22" t="s">
        <v>184</v>
      </c>
      <c r="J30" s="23">
        <v>95.3</v>
      </c>
      <c r="K30" s="24">
        <v>0</v>
      </c>
      <c r="L30" s="25">
        <f aca="true" t="shared" si="3" ref="L30:L37">SUM(J30:K30)</f>
        <v>95.3</v>
      </c>
      <c r="M30" s="23">
        <v>98.5</v>
      </c>
      <c r="N30" s="24">
        <v>2</v>
      </c>
      <c r="O30" s="25">
        <f aca="true" t="shared" si="4" ref="O30:O37">SUM(M30:N30)</f>
        <v>100.5</v>
      </c>
      <c r="P30" s="25">
        <f aca="true" t="shared" si="5" ref="P30:P37">MIN(L30,O30)</f>
        <v>95.3</v>
      </c>
      <c r="Q30" s="24">
        <v>19</v>
      </c>
    </row>
    <row r="31" spans="1:17" ht="13.5" customHeight="1">
      <c r="A31" s="18" t="s">
        <v>33</v>
      </c>
      <c r="B31" s="19" t="s">
        <v>13</v>
      </c>
      <c r="C31" s="20" t="s">
        <v>161</v>
      </c>
      <c r="D31" s="21">
        <v>1</v>
      </c>
      <c r="E31" s="21">
        <v>47016</v>
      </c>
      <c r="F31" s="22" t="s">
        <v>79</v>
      </c>
      <c r="G31" s="21" t="s">
        <v>160</v>
      </c>
      <c r="H31" s="21" t="s">
        <v>212</v>
      </c>
      <c r="I31" s="22" t="s">
        <v>158</v>
      </c>
      <c r="J31" s="23">
        <v>96.3</v>
      </c>
      <c r="K31" s="24">
        <v>2</v>
      </c>
      <c r="L31" s="25">
        <f t="shared" si="3"/>
        <v>98.3</v>
      </c>
      <c r="M31" s="23">
        <v>97.5</v>
      </c>
      <c r="N31" s="24">
        <v>0</v>
      </c>
      <c r="O31" s="25">
        <f t="shared" si="4"/>
        <v>97.5</v>
      </c>
      <c r="P31" s="25">
        <f t="shared" si="5"/>
        <v>97.5</v>
      </c>
      <c r="Q31" s="24">
        <v>15</v>
      </c>
    </row>
    <row r="32" spans="1:17" ht="13.5" customHeight="1">
      <c r="A32" s="18" t="s">
        <v>35</v>
      </c>
      <c r="B32" s="19" t="s">
        <v>13</v>
      </c>
      <c r="C32" s="20" t="s">
        <v>199</v>
      </c>
      <c r="D32" s="21">
        <v>4</v>
      </c>
      <c r="E32" s="21">
        <v>9072</v>
      </c>
      <c r="F32" s="22" t="s">
        <v>80</v>
      </c>
      <c r="G32" s="21" t="s">
        <v>202</v>
      </c>
      <c r="H32" s="21" t="s">
        <v>200</v>
      </c>
      <c r="I32" s="22" t="s">
        <v>211</v>
      </c>
      <c r="J32" s="23">
        <v>101.1</v>
      </c>
      <c r="K32" s="24">
        <v>2</v>
      </c>
      <c r="L32" s="25">
        <f t="shared" si="3"/>
        <v>103.1</v>
      </c>
      <c r="M32" s="23">
        <v>98.5</v>
      </c>
      <c r="N32" s="24">
        <v>2</v>
      </c>
      <c r="O32" s="25">
        <f t="shared" si="4"/>
        <v>100.5</v>
      </c>
      <c r="P32" s="25">
        <f t="shared" si="5"/>
        <v>100.5</v>
      </c>
      <c r="Q32" s="24">
        <v>11</v>
      </c>
    </row>
    <row r="33" spans="1:17" ht="13.5" customHeight="1">
      <c r="A33" s="18" t="s">
        <v>37</v>
      </c>
      <c r="B33" s="19" t="s">
        <v>13</v>
      </c>
      <c r="C33" s="20" t="s">
        <v>177</v>
      </c>
      <c r="D33" s="21">
        <v>3</v>
      </c>
      <c r="E33" s="21">
        <v>47013</v>
      </c>
      <c r="F33" s="22" t="s">
        <v>81</v>
      </c>
      <c r="G33" s="21" t="s">
        <v>193</v>
      </c>
      <c r="H33" s="21" t="s">
        <v>200</v>
      </c>
      <c r="I33" s="22" t="s">
        <v>158</v>
      </c>
      <c r="J33" s="23">
        <v>102</v>
      </c>
      <c r="K33" s="24">
        <v>0</v>
      </c>
      <c r="L33" s="25">
        <f t="shared" si="3"/>
        <v>102</v>
      </c>
      <c r="M33" s="23">
        <v>100.7</v>
      </c>
      <c r="N33" s="24">
        <v>0</v>
      </c>
      <c r="O33" s="25">
        <f t="shared" si="4"/>
        <v>100.7</v>
      </c>
      <c r="P33" s="25">
        <f t="shared" si="5"/>
        <v>100.7</v>
      </c>
      <c r="Q33" s="24">
        <v>7</v>
      </c>
    </row>
    <row r="34" spans="1:17" ht="13.5" customHeight="1">
      <c r="A34" s="18" t="s">
        <v>39</v>
      </c>
      <c r="B34" s="19" t="s">
        <v>14</v>
      </c>
      <c r="C34" s="20" t="s">
        <v>199</v>
      </c>
      <c r="D34" s="21">
        <v>6</v>
      </c>
      <c r="E34" s="21">
        <v>9071</v>
      </c>
      <c r="F34" s="22" t="s">
        <v>82</v>
      </c>
      <c r="G34" s="21" t="s">
        <v>198</v>
      </c>
      <c r="H34" s="21" t="s">
        <v>163</v>
      </c>
      <c r="I34" s="22" t="s">
        <v>211</v>
      </c>
      <c r="J34" s="23">
        <v>108.2</v>
      </c>
      <c r="K34" s="24">
        <v>0</v>
      </c>
      <c r="L34" s="25">
        <f t="shared" si="3"/>
        <v>108.2</v>
      </c>
      <c r="M34" s="23">
        <v>108.4</v>
      </c>
      <c r="N34" s="24">
        <v>2</v>
      </c>
      <c r="O34" s="25">
        <f t="shared" si="4"/>
        <v>110.4</v>
      </c>
      <c r="P34" s="25">
        <f t="shared" si="5"/>
        <v>108.2</v>
      </c>
      <c r="Q34" s="24">
        <v>3</v>
      </c>
    </row>
    <row r="35" spans="1:17" ht="13.5" customHeight="1">
      <c r="A35" s="18" t="s">
        <v>41</v>
      </c>
      <c r="B35" s="19" t="s">
        <v>15</v>
      </c>
      <c r="C35" s="20" t="s">
        <v>199</v>
      </c>
      <c r="D35" s="21">
        <v>11</v>
      </c>
      <c r="E35" s="21">
        <v>52011</v>
      </c>
      <c r="F35" s="22" t="s">
        <v>85</v>
      </c>
      <c r="G35" s="21" t="s">
        <v>198</v>
      </c>
      <c r="H35" s="21">
        <v>0</v>
      </c>
      <c r="I35" s="22" t="s">
        <v>173</v>
      </c>
      <c r="J35" s="23">
        <v>126.4</v>
      </c>
      <c r="K35" s="24">
        <v>2</v>
      </c>
      <c r="L35" s="25">
        <f t="shared" si="3"/>
        <v>128.4</v>
      </c>
      <c r="M35" s="23">
        <v>133</v>
      </c>
      <c r="N35" s="24">
        <v>10</v>
      </c>
      <c r="O35" s="25">
        <f t="shared" si="4"/>
        <v>143</v>
      </c>
      <c r="P35" s="25">
        <f t="shared" si="5"/>
        <v>128.4</v>
      </c>
      <c r="Q35" s="24">
        <v>2</v>
      </c>
    </row>
    <row r="36" spans="1:17" ht="13.5" customHeight="1">
      <c r="A36" s="18" t="s">
        <v>43</v>
      </c>
      <c r="B36" s="19" t="s">
        <v>16</v>
      </c>
      <c r="C36" s="20" t="s">
        <v>199</v>
      </c>
      <c r="D36" s="21">
        <v>12</v>
      </c>
      <c r="E36" s="21">
        <v>47004</v>
      </c>
      <c r="F36" s="22" t="s">
        <v>89</v>
      </c>
      <c r="G36" s="21" t="s">
        <v>202</v>
      </c>
      <c r="H36" s="21">
        <v>0</v>
      </c>
      <c r="I36" s="22" t="s">
        <v>158</v>
      </c>
      <c r="J36" s="23">
        <v>75</v>
      </c>
      <c r="K36" s="24">
        <v>554</v>
      </c>
      <c r="L36" s="25">
        <f t="shared" si="3"/>
        <v>629</v>
      </c>
      <c r="M36" s="23">
        <v>111.7</v>
      </c>
      <c r="N36" s="24">
        <v>552</v>
      </c>
      <c r="O36" s="25">
        <f t="shared" si="4"/>
        <v>663.7</v>
      </c>
      <c r="P36" s="25">
        <f t="shared" si="5"/>
        <v>629</v>
      </c>
      <c r="Q36" s="24">
        <v>1</v>
      </c>
    </row>
    <row r="37" spans="1:17" ht="13.5" customHeight="1">
      <c r="A37" s="18" t="s">
        <v>45</v>
      </c>
      <c r="B37" s="19" t="s">
        <v>13</v>
      </c>
      <c r="C37" s="20" t="s">
        <v>204</v>
      </c>
      <c r="D37" s="21">
        <v>10</v>
      </c>
      <c r="E37" s="21">
        <v>47014</v>
      </c>
      <c r="F37" s="22" t="s">
        <v>90</v>
      </c>
      <c r="G37" s="21" t="s">
        <v>210</v>
      </c>
      <c r="H37" s="21">
        <v>0</v>
      </c>
      <c r="I37" s="22" t="s">
        <v>158</v>
      </c>
      <c r="J37" s="23">
        <v>105.2</v>
      </c>
      <c r="K37" s="24">
        <v>552</v>
      </c>
      <c r="L37" s="25">
        <f t="shared" si="3"/>
        <v>657.2</v>
      </c>
      <c r="M37" s="23">
        <v>110.8</v>
      </c>
      <c r="N37" s="24">
        <v>602</v>
      </c>
      <c r="O37" s="25">
        <f t="shared" si="4"/>
        <v>712.8</v>
      </c>
      <c r="P37" s="25">
        <f t="shared" si="5"/>
        <v>657.2</v>
      </c>
      <c r="Q37" s="24"/>
    </row>
    <row r="38" spans="1:17" ht="13.5" customHeight="1">
      <c r="A38" s="18"/>
      <c r="B38" s="19"/>
      <c r="C38" s="20" t="s">
        <v>204</v>
      </c>
      <c r="D38" s="21">
        <v>9</v>
      </c>
      <c r="E38" s="21">
        <v>11023</v>
      </c>
      <c r="F38" s="22" t="s">
        <v>93</v>
      </c>
      <c r="G38" s="21" t="s">
        <v>203</v>
      </c>
      <c r="H38" s="21">
        <v>0</v>
      </c>
      <c r="I38" s="22" t="s">
        <v>208</v>
      </c>
      <c r="J38" s="23" t="s">
        <v>18</v>
      </c>
      <c r="K38" s="24"/>
      <c r="L38" s="25"/>
      <c r="M38" s="23" t="s">
        <v>19</v>
      </c>
      <c r="N38" s="24"/>
      <c r="O38" s="25"/>
      <c r="P38" s="25"/>
      <c r="Q38" s="24"/>
    </row>
    <row r="39" ht="17.25" customHeight="1"/>
    <row r="40" spans="1:17" ht="13.5" customHeight="1">
      <c r="A40" s="55" t="s">
        <v>155</v>
      </c>
      <c r="B40" s="55"/>
      <c r="C40" s="55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57"/>
      <c r="Q40" s="57"/>
    </row>
    <row r="41" spans="1:17" ht="13.5" customHeight="1">
      <c r="A41" s="14" t="s">
        <v>3</v>
      </c>
      <c r="B41" s="19"/>
      <c r="C41" s="27" t="s">
        <v>2</v>
      </c>
      <c r="D41" s="14" t="s">
        <v>4</v>
      </c>
      <c r="E41" s="14" t="s">
        <v>1</v>
      </c>
      <c r="F41" s="14" t="s">
        <v>5</v>
      </c>
      <c r="G41" s="14" t="s">
        <v>6</v>
      </c>
      <c r="H41" s="14" t="s">
        <v>7</v>
      </c>
      <c r="I41" s="14" t="s">
        <v>8</v>
      </c>
      <c r="J41" s="15" t="s">
        <v>9</v>
      </c>
      <c r="K41" s="16" t="s">
        <v>10</v>
      </c>
      <c r="L41" s="17" t="s">
        <v>11</v>
      </c>
      <c r="M41" s="15" t="s">
        <v>9</v>
      </c>
      <c r="N41" s="16" t="s">
        <v>10</v>
      </c>
      <c r="O41" s="17" t="s">
        <v>11</v>
      </c>
      <c r="P41" s="17" t="s">
        <v>12</v>
      </c>
      <c r="Q41" s="16" t="s">
        <v>159</v>
      </c>
    </row>
    <row r="42" spans="1:17" ht="22.5">
      <c r="A42" s="18" t="s">
        <v>31</v>
      </c>
      <c r="B42" s="19" t="s">
        <v>13</v>
      </c>
      <c r="C42" s="20" t="s">
        <v>166</v>
      </c>
      <c r="D42" s="21">
        <v>61</v>
      </c>
      <c r="E42" s="21" t="s">
        <v>27</v>
      </c>
      <c r="F42" s="22" t="s">
        <v>144</v>
      </c>
      <c r="G42" s="21" t="s">
        <v>145</v>
      </c>
      <c r="H42" s="21">
        <v>2</v>
      </c>
      <c r="I42" s="22" t="s">
        <v>182</v>
      </c>
      <c r="J42" s="23" t="s">
        <v>19</v>
      </c>
      <c r="K42" s="24"/>
      <c r="L42" s="25"/>
      <c r="M42" s="23">
        <v>104.8</v>
      </c>
      <c r="N42" s="24">
        <v>4</v>
      </c>
      <c r="O42" s="25">
        <f>SUM(M42:N42)</f>
        <v>108.8</v>
      </c>
      <c r="P42" s="25">
        <f>MIN(L42,O42)</f>
        <v>108.8</v>
      </c>
      <c r="Q42" s="24">
        <v>9</v>
      </c>
    </row>
    <row r="43" spans="1:17" ht="22.5">
      <c r="A43" s="18" t="s">
        <v>33</v>
      </c>
      <c r="B43" s="19" t="s">
        <v>13</v>
      </c>
      <c r="C43" s="20" t="s">
        <v>161</v>
      </c>
      <c r="D43" s="21">
        <v>64</v>
      </c>
      <c r="E43" s="21" t="s">
        <v>30</v>
      </c>
      <c r="F43" s="22" t="s">
        <v>151</v>
      </c>
      <c r="G43" s="21" t="s">
        <v>152</v>
      </c>
      <c r="H43" s="21" t="s">
        <v>200</v>
      </c>
      <c r="I43" s="22" t="s">
        <v>211</v>
      </c>
      <c r="J43" s="23">
        <v>134.1</v>
      </c>
      <c r="K43" s="24">
        <v>64</v>
      </c>
      <c r="L43" s="25">
        <f>SUM(J43:K43)</f>
        <v>198.1</v>
      </c>
      <c r="M43" s="23">
        <v>126.8</v>
      </c>
      <c r="N43" s="24">
        <v>6</v>
      </c>
      <c r="O43" s="25">
        <f>SUM(M43:N43)</f>
        <v>132.8</v>
      </c>
      <c r="P43" s="25">
        <f>MIN(L43,O43)</f>
        <v>132.8</v>
      </c>
      <c r="Q43" s="24">
        <v>5</v>
      </c>
    </row>
    <row r="44" spans="1:17" ht="22.5">
      <c r="A44" s="18" t="s">
        <v>35</v>
      </c>
      <c r="B44" s="19"/>
      <c r="C44" s="20" t="s">
        <v>77</v>
      </c>
      <c r="D44" s="21">
        <v>62</v>
      </c>
      <c r="E44" s="21" t="s">
        <v>28</v>
      </c>
      <c r="F44" s="22" t="s">
        <v>146</v>
      </c>
      <c r="G44" s="21" t="s">
        <v>147</v>
      </c>
      <c r="H44" s="21" t="s">
        <v>163</v>
      </c>
      <c r="I44" s="22" t="s">
        <v>184</v>
      </c>
      <c r="J44" s="23">
        <v>137.2</v>
      </c>
      <c r="K44" s="24">
        <v>56</v>
      </c>
      <c r="L44" s="25">
        <f>SUM(J44:K44)</f>
        <v>193.2</v>
      </c>
      <c r="M44" s="23">
        <v>139.1</v>
      </c>
      <c r="N44" s="24">
        <v>6</v>
      </c>
      <c r="O44" s="25">
        <f>SUM(M44:N44)</f>
        <v>145.1</v>
      </c>
      <c r="P44" s="25">
        <f>MIN(L44,O44)</f>
        <v>145.1</v>
      </c>
      <c r="Q44" s="24">
        <v>1</v>
      </c>
    </row>
    <row r="45" spans="1:17" ht="22.5">
      <c r="A45" s="18" t="s">
        <v>37</v>
      </c>
      <c r="B45" s="19" t="s">
        <v>14</v>
      </c>
      <c r="C45" s="20" t="s">
        <v>161</v>
      </c>
      <c r="D45" s="21">
        <v>63</v>
      </c>
      <c r="E45" s="21" t="s">
        <v>29</v>
      </c>
      <c r="F45" s="22" t="s">
        <v>148</v>
      </c>
      <c r="G45" s="21" t="s">
        <v>149</v>
      </c>
      <c r="H45" s="21" t="s">
        <v>150</v>
      </c>
      <c r="I45" s="22" t="s">
        <v>158</v>
      </c>
      <c r="J45" s="23" t="s">
        <v>19</v>
      </c>
      <c r="K45" s="24"/>
      <c r="L45" s="25"/>
      <c r="M45" s="23">
        <v>169.2</v>
      </c>
      <c r="N45" s="24">
        <v>18</v>
      </c>
      <c r="O45" s="25">
        <f>SUM(M45:N45)</f>
        <v>187.2</v>
      </c>
      <c r="P45" s="25">
        <f>MIN(L45,O45)</f>
        <v>187.2</v>
      </c>
      <c r="Q45" s="24"/>
    </row>
    <row r="46" ht="16.5" customHeight="1"/>
    <row r="47" spans="1:17" ht="13.5" customHeight="1">
      <c r="A47" s="59" t="s">
        <v>157</v>
      </c>
      <c r="B47" s="59"/>
      <c r="C47" s="59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57"/>
      <c r="Q47" s="57"/>
    </row>
    <row r="48" spans="1:17" ht="13.5" customHeight="1">
      <c r="A48" s="14" t="s">
        <v>3</v>
      </c>
      <c r="B48" s="19"/>
      <c r="C48" s="27" t="s">
        <v>2</v>
      </c>
      <c r="D48" s="14" t="s">
        <v>4</v>
      </c>
      <c r="E48" s="14" t="s">
        <v>1</v>
      </c>
      <c r="F48" s="14" t="s">
        <v>5</v>
      </c>
      <c r="G48" s="14" t="s">
        <v>6</v>
      </c>
      <c r="H48" s="14" t="s">
        <v>7</v>
      </c>
      <c r="I48" s="14" t="s">
        <v>8</v>
      </c>
      <c r="J48" s="15" t="s">
        <v>9</v>
      </c>
      <c r="K48" s="16" t="s">
        <v>10</v>
      </c>
      <c r="L48" s="17" t="s">
        <v>11</v>
      </c>
      <c r="M48" s="15" t="s">
        <v>9</v>
      </c>
      <c r="N48" s="16" t="s">
        <v>10</v>
      </c>
      <c r="O48" s="17" t="s">
        <v>11</v>
      </c>
      <c r="P48" s="17" t="s">
        <v>12</v>
      </c>
      <c r="Q48" s="16" t="s">
        <v>159</v>
      </c>
    </row>
    <row r="49" spans="1:17" ht="13.5" customHeight="1">
      <c r="A49" s="18" t="s">
        <v>31</v>
      </c>
      <c r="B49" s="19"/>
      <c r="C49" s="20"/>
      <c r="D49" s="21">
        <v>41</v>
      </c>
      <c r="E49" s="21">
        <v>9031</v>
      </c>
      <c r="F49" s="22" t="s">
        <v>94</v>
      </c>
      <c r="G49" s="21" t="s">
        <v>170</v>
      </c>
      <c r="H49" s="21" t="s">
        <v>213</v>
      </c>
      <c r="I49" s="22" t="s">
        <v>211</v>
      </c>
      <c r="J49" s="23">
        <v>95.2</v>
      </c>
      <c r="K49" s="24">
        <v>0</v>
      </c>
      <c r="L49" s="25">
        <f>SUM(J49:K49)</f>
        <v>95.2</v>
      </c>
      <c r="M49" s="23">
        <v>95</v>
      </c>
      <c r="N49" s="24">
        <v>0</v>
      </c>
      <c r="O49" s="25">
        <f>SUM(M49:N49)</f>
        <v>95</v>
      </c>
      <c r="P49" s="25">
        <f>MIN(L49,O49)</f>
        <v>95</v>
      </c>
      <c r="Q49" s="24">
        <v>17</v>
      </c>
    </row>
    <row r="50" spans="1:17" ht="13.5" customHeight="1">
      <c r="A50" s="18" t="s">
        <v>33</v>
      </c>
      <c r="B50" s="19"/>
      <c r="C50" s="20"/>
      <c r="D50" s="21">
        <v>44</v>
      </c>
      <c r="E50" s="21">
        <v>8017</v>
      </c>
      <c r="F50" s="22" t="s">
        <v>95</v>
      </c>
      <c r="G50" s="21" t="s">
        <v>170</v>
      </c>
      <c r="H50" s="21" t="s">
        <v>163</v>
      </c>
      <c r="I50" s="22" t="s">
        <v>220</v>
      </c>
      <c r="J50" s="23">
        <v>117.6</v>
      </c>
      <c r="K50" s="24">
        <v>2</v>
      </c>
      <c r="L50" s="25">
        <f>SUM(J50:K50)</f>
        <v>119.6</v>
      </c>
      <c r="M50" s="23">
        <v>113.5</v>
      </c>
      <c r="N50" s="24">
        <v>0</v>
      </c>
      <c r="O50" s="25">
        <f>SUM(M50:N50)</f>
        <v>113.5</v>
      </c>
      <c r="P50" s="25">
        <f>MIN(L50,O50)</f>
        <v>113.5</v>
      </c>
      <c r="Q50" s="24">
        <v>9</v>
      </c>
    </row>
    <row r="51" spans="1:17" ht="13.5" customHeight="1">
      <c r="A51" s="18" t="s">
        <v>35</v>
      </c>
      <c r="B51" s="19" t="s">
        <v>13</v>
      </c>
      <c r="C51" s="20" t="s">
        <v>161</v>
      </c>
      <c r="D51" s="21">
        <v>42</v>
      </c>
      <c r="E51" s="21">
        <v>47016</v>
      </c>
      <c r="F51" s="22" t="s">
        <v>79</v>
      </c>
      <c r="G51" s="21" t="s">
        <v>160</v>
      </c>
      <c r="H51" s="21" t="s">
        <v>200</v>
      </c>
      <c r="I51" s="22" t="s">
        <v>158</v>
      </c>
      <c r="J51" s="23">
        <v>112.1</v>
      </c>
      <c r="K51" s="24">
        <v>4</v>
      </c>
      <c r="L51" s="25">
        <f>SUM(J51:K51)</f>
        <v>116.1</v>
      </c>
      <c r="M51" s="23">
        <v>127.3</v>
      </c>
      <c r="N51" s="24">
        <v>2</v>
      </c>
      <c r="O51" s="25">
        <f>SUM(M51:N51)</f>
        <v>129.3</v>
      </c>
      <c r="P51" s="25">
        <f>MIN(L51,O51)</f>
        <v>116.1</v>
      </c>
      <c r="Q51" s="24">
        <v>5</v>
      </c>
    </row>
    <row r="52" spans="1:17" ht="13.5" customHeight="1">
      <c r="A52" s="18" t="s">
        <v>37</v>
      </c>
      <c r="B52" s="19" t="s">
        <v>13</v>
      </c>
      <c r="C52" s="20" t="s">
        <v>177</v>
      </c>
      <c r="D52" s="21">
        <v>43</v>
      </c>
      <c r="E52" s="21">
        <v>47013</v>
      </c>
      <c r="F52" s="22" t="s">
        <v>81</v>
      </c>
      <c r="G52" s="21" t="s">
        <v>193</v>
      </c>
      <c r="H52" s="21" t="s">
        <v>200</v>
      </c>
      <c r="I52" s="22" t="s">
        <v>158</v>
      </c>
      <c r="J52" s="23">
        <v>139.3</v>
      </c>
      <c r="K52" s="24">
        <v>2</v>
      </c>
      <c r="L52" s="25">
        <f>SUM(J52:K52)</f>
        <v>141.3</v>
      </c>
      <c r="M52" s="23" t="s">
        <v>19</v>
      </c>
      <c r="N52" s="24"/>
      <c r="O52" s="25"/>
      <c r="P52" s="25">
        <f>MIN(L52,O52)</f>
        <v>141.3</v>
      </c>
      <c r="Q52" s="24">
        <v>1</v>
      </c>
    </row>
    <row r="53" spans="1:17" ht="13.5" customHeight="1">
      <c r="A53" s="55" t="s">
        <v>156</v>
      </c>
      <c r="B53" s="55"/>
      <c r="C53" s="55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57"/>
      <c r="Q53" s="57"/>
    </row>
    <row r="54" spans="1:17" ht="13.5" customHeight="1">
      <c r="A54" s="14" t="s">
        <v>3</v>
      </c>
      <c r="B54" s="19"/>
      <c r="C54" s="27" t="s">
        <v>2</v>
      </c>
      <c r="D54" s="14" t="s">
        <v>4</v>
      </c>
      <c r="E54" s="14" t="s">
        <v>1</v>
      </c>
      <c r="F54" s="14" t="s">
        <v>5</v>
      </c>
      <c r="G54" s="14" t="s">
        <v>6</v>
      </c>
      <c r="H54" s="14" t="s">
        <v>7</v>
      </c>
      <c r="I54" s="14" t="s">
        <v>8</v>
      </c>
      <c r="J54" s="15" t="s">
        <v>9</v>
      </c>
      <c r="K54" s="16" t="s">
        <v>10</v>
      </c>
      <c r="L54" s="17" t="s">
        <v>11</v>
      </c>
      <c r="M54" s="15" t="s">
        <v>9</v>
      </c>
      <c r="N54" s="16" t="s">
        <v>10</v>
      </c>
      <c r="O54" s="17" t="s">
        <v>11</v>
      </c>
      <c r="P54" s="17" t="s">
        <v>12</v>
      </c>
      <c r="Q54" s="16" t="s">
        <v>159</v>
      </c>
    </row>
    <row r="55" spans="1:17" ht="13.5" customHeight="1">
      <c r="A55" s="18" t="s">
        <v>31</v>
      </c>
      <c r="B55" s="19" t="s">
        <v>13</v>
      </c>
      <c r="C55" s="20" t="s">
        <v>168</v>
      </c>
      <c r="D55" s="21">
        <v>1</v>
      </c>
      <c r="E55" s="21">
        <v>43029</v>
      </c>
      <c r="F55" s="22" t="s">
        <v>96</v>
      </c>
      <c r="G55" s="21" t="s">
        <v>194</v>
      </c>
      <c r="H55" s="21" t="s">
        <v>212</v>
      </c>
      <c r="I55" s="22" t="s">
        <v>205</v>
      </c>
      <c r="J55" s="23">
        <v>84</v>
      </c>
      <c r="K55" s="24">
        <v>2</v>
      </c>
      <c r="L55" s="25">
        <f aca="true" t="shared" si="6" ref="L55:L81">SUM(J55:K55)</f>
        <v>86</v>
      </c>
      <c r="M55" s="23">
        <v>78.5</v>
      </c>
      <c r="N55" s="24">
        <v>2</v>
      </c>
      <c r="O55" s="25">
        <f aca="true" t="shared" si="7" ref="O55:O81">SUM(M55:N55)</f>
        <v>80.5</v>
      </c>
      <c r="P55" s="25">
        <f aca="true" t="shared" si="8" ref="P55:P81">MIN(L55,O55)</f>
        <v>80.5</v>
      </c>
      <c r="Q55" s="24">
        <v>52</v>
      </c>
    </row>
    <row r="56" spans="1:17" ht="13.5" customHeight="1">
      <c r="A56" s="18" t="s">
        <v>33</v>
      </c>
      <c r="B56" s="19" t="s">
        <v>13</v>
      </c>
      <c r="C56" s="20" t="s">
        <v>164</v>
      </c>
      <c r="D56" s="21">
        <v>10</v>
      </c>
      <c r="E56" s="21">
        <v>43022</v>
      </c>
      <c r="F56" s="22" t="s">
        <v>102</v>
      </c>
      <c r="G56" s="21" t="s">
        <v>191</v>
      </c>
      <c r="H56" s="21" t="s">
        <v>200</v>
      </c>
      <c r="I56" s="22" t="s">
        <v>205</v>
      </c>
      <c r="J56" s="23">
        <v>87.2</v>
      </c>
      <c r="K56" s="24">
        <v>0</v>
      </c>
      <c r="L56" s="25">
        <f t="shared" si="6"/>
        <v>87.2</v>
      </c>
      <c r="M56" s="23">
        <v>89.1</v>
      </c>
      <c r="N56" s="24">
        <v>2</v>
      </c>
      <c r="O56" s="25">
        <f t="shared" si="7"/>
        <v>91.1</v>
      </c>
      <c r="P56" s="25">
        <f t="shared" si="8"/>
        <v>87.2</v>
      </c>
      <c r="Q56" s="24">
        <v>48</v>
      </c>
    </row>
    <row r="57" spans="1:17" ht="13.5" customHeight="1">
      <c r="A57" s="18" t="s">
        <v>35</v>
      </c>
      <c r="B57" s="19" t="s">
        <v>13</v>
      </c>
      <c r="C57" s="20" t="s">
        <v>177</v>
      </c>
      <c r="D57" s="21">
        <v>6</v>
      </c>
      <c r="E57" s="21">
        <v>11021</v>
      </c>
      <c r="F57" s="22" t="s">
        <v>98</v>
      </c>
      <c r="G57" s="21" t="s">
        <v>192</v>
      </c>
      <c r="H57" s="21" t="s">
        <v>200</v>
      </c>
      <c r="I57" s="22" t="s">
        <v>208</v>
      </c>
      <c r="J57" s="23">
        <v>90.1</v>
      </c>
      <c r="K57" s="24">
        <v>0</v>
      </c>
      <c r="L57" s="25">
        <f t="shared" si="6"/>
        <v>90.1</v>
      </c>
      <c r="M57" s="23">
        <v>89.1</v>
      </c>
      <c r="N57" s="24">
        <v>0</v>
      </c>
      <c r="O57" s="25">
        <f t="shared" si="7"/>
        <v>89.1</v>
      </c>
      <c r="P57" s="25">
        <f t="shared" si="8"/>
        <v>89.1</v>
      </c>
      <c r="Q57" s="24">
        <v>44</v>
      </c>
    </row>
    <row r="58" spans="1:17" ht="13.5" customHeight="1">
      <c r="A58" s="18" t="s">
        <v>37</v>
      </c>
      <c r="B58" s="19" t="s">
        <v>13</v>
      </c>
      <c r="C58" s="20" t="s">
        <v>161</v>
      </c>
      <c r="D58" s="21">
        <v>3</v>
      </c>
      <c r="E58" s="21">
        <v>9030</v>
      </c>
      <c r="F58" s="22" t="s">
        <v>97</v>
      </c>
      <c r="G58" s="21" t="s">
        <v>160</v>
      </c>
      <c r="H58" s="21" t="s">
        <v>200</v>
      </c>
      <c r="I58" s="22" t="s">
        <v>211</v>
      </c>
      <c r="J58" s="23">
        <v>90.4</v>
      </c>
      <c r="K58" s="24">
        <v>2</v>
      </c>
      <c r="L58" s="25">
        <f t="shared" si="6"/>
        <v>92.4</v>
      </c>
      <c r="M58" s="23">
        <v>90.4</v>
      </c>
      <c r="N58" s="24">
        <v>0</v>
      </c>
      <c r="O58" s="25">
        <f t="shared" si="7"/>
        <v>90.4</v>
      </c>
      <c r="P58" s="25">
        <f t="shared" si="8"/>
        <v>90.4</v>
      </c>
      <c r="Q58" s="24">
        <v>40</v>
      </c>
    </row>
    <row r="59" spans="1:17" ht="13.5" customHeight="1">
      <c r="A59" s="18" t="s">
        <v>39</v>
      </c>
      <c r="B59" s="19" t="s">
        <v>14</v>
      </c>
      <c r="C59" s="20" t="s">
        <v>164</v>
      </c>
      <c r="D59" s="21">
        <v>2</v>
      </c>
      <c r="E59" s="21">
        <v>43009</v>
      </c>
      <c r="F59" s="22" t="s">
        <v>49</v>
      </c>
      <c r="G59" s="21" t="s">
        <v>169</v>
      </c>
      <c r="H59" s="21" t="s">
        <v>200</v>
      </c>
      <c r="I59" s="22" t="s">
        <v>205</v>
      </c>
      <c r="J59" s="23">
        <v>93.6</v>
      </c>
      <c r="K59" s="24">
        <v>0</v>
      </c>
      <c r="L59" s="25">
        <f t="shared" si="6"/>
        <v>93.6</v>
      </c>
      <c r="M59" s="23">
        <v>91.6</v>
      </c>
      <c r="N59" s="24">
        <v>0</v>
      </c>
      <c r="O59" s="25">
        <f t="shared" si="7"/>
        <v>91.6</v>
      </c>
      <c r="P59" s="25">
        <f t="shared" si="8"/>
        <v>91.6</v>
      </c>
      <c r="Q59" s="24">
        <v>36</v>
      </c>
    </row>
    <row r="60" spans="1:17" ht="13.5" customHeight="1">
      <c r="A60" s="18" t="s">
        <v>41</v>
      </c>
      <c r="B60" s="19"/>
      <c r="C60" s="20"/>
      <c r="D60" s="21">
        <v>12</v>
      </c>
      <c r="E60" s="21">
        <v>35014</v>
      </c>
      <c r="F60" s="22" t="s">
        <v>53</v>
      </c>
      <c r="G60" s="21" t="s">
        <v>162</v>
      </c>
      <c r="H60" s="21" t="s">
        <v>200</v>
      </c>
      <c r="I60" s="22" t="s">
        <v>206</v>
      </c>
      <c r="J60" s="23">
        <v>95.3</v>
      </c>
      <c r="K60" s="24">
        <v>0</v>
      </c>
      <c r="L60" s="25">
        <f t="shared" si="6"/>
        <v>95.3</v>
      </c>
      <c r="M60" s="23">
        <v>91.7</v>
      </c>
      <c r="N60" s="24">
        <v>0</v>
      </c>
      <c r="O60" s="25">
        <f t="shared" si="7"/>
        <v>91.7</v>
      </c>
      <c r="P60" s="25">
        <f t="shared" si="8"/>
        <v>91.7</v>
      </c>
      <c r="Q60" s="24">
        <v>32</v>
      </c>
    </row>
    <row r="61" spans="1:17" ht="13.5" customHeight="1">
      <c r="A61" s="18" t="s">
        <v>43</v>
      </c>
      <c r="B61" s="19" t="s">
        <v>13</v>
      </c>
      <c r="C61" s="20" t="s">
        <v>204</v>
      </c>
      <c r="D61" s="21">
        <v>5</v>
      </c>
      <c r="E61" s="21">
        <v>48031</v>
      </c>
      <c r="F61" s="22" t="s">
        <v>36</v>
      </c>
      <c r="G61" s="21" t="s">
        <v>203</v>
      </c>
      <c r="H61" s="21" t="s">
        <v>200</v>
      </c>
      <c r="I61" s="22" t="s">
        <v>182</v>
      </c>
      <c r="J61" s="23">
        <v>92.4</v>
      </c>
      <c r="K61" s="24">
        <v>2</v>
      </c>
      <c r="L61" s="25">
        <f t="shared" si="6"/>
        <v>94.4</v>
      </c>
      <c r="M61" s="23">
        <v>90.8</v>
      </c>
      <c r="N61" s="24">
        <v>2</v>
      </c>
      <c r="O61" s="25">
        <f t="shared" si="7"/>
        <v>92.8</v>
      </c>
      <c r="P61" s="25">
        <f t="shared" si="8"/>
        <v>92.8</v>
      </c>
      <c r="Q61" s="24">
        <v>28</v>
      </c>
    </row>
    <row r="62" spans="1:17" ht="13.5" customHeight="1">
      <c r="A62" s="18" t="s">
        <v>45</v>
      </c>
      <c r="B62" s="19" t="s">
        <v>14</v>
      </c>
      <c r="C62" s="20" t="s">
        <v>204</v>
      </c>
      <c r="D62" s="21">
        <v>7</v>
      </c>
      <c r="E62" s="21">
        <v>10026</v>
      </c>
      <c r="F62" s="22" t="s">
        <v>99</v>
      </c>
      <c r="G62" s="21" t="s">
        <v>210</v>
      </c>
      <c r="H62" s="21" t="s">
        <v>200</v>
      </c>
      <c r="I62" s="22" t="s">
        <v>207</v>
      </c>
      <c r="J62" s="23">
        <v>96.8</v>
      </c>
      <c r="K62" s="24">
        <v>2</v>
      </c>
      <c r="L62" s="25">
        <f t="shared" si="6"/>
        <v>98.8</v>
      </c>
      <c r="M62" s="23">
        <v>94.6</v>
      </c>
      <c r="N62" s="24">
        <v>0</v>
      </c>
      <c r="O62" s="25">
        <f t="shared" si="7"/>
        <v>94.6</v>
      </c>
      <c r="P62" s="25">
        <f t="shared" si="8"/>
        <v>94.6</v>
      </c>
      <c r="Q62" s="24">
        <v>24</v>
      </c>
    </row>
    <row r="63" spans="1:17" ht="13.5" customHeight="1">
      <c r="A63" s="18" t="s">
        <v>47</v>
      </c>
      <c r="B63" s="19"/>
      <c r="C63" s="20"/>
      <c r="D63" s="21">
        <v>21</v>
      </c>
      <c r="E63" s="21">
        <v>35024</v>
      </c>
      <c r="F63" s="22" t="s">
        <v>108</v>
      </c>
      <c r="G63" s="21" t="s">
        <v>171</v>
      </c>
      <c r="H63" s="21" t="s">
        <v>163</v>
      </c>
      <c r="I63" s="22" t="s">
        <v>206</v>
      </c>
      <c r="J63" s="23">
        <v>105.5</v>
      </c>
      <c r="K63" s="24">
        <v>2</v>
      </c>
      <c r="L63" s="25">
        <f t="shared" si="6"/>
        <v>107.5</v>
      </c>
      <c r="M63" s="23">
        <v>97.7</v>
      </c>
      <c r="N63" s="24">
        <v>0</v>
      </c>
      <c r="O63" s="25">
        <f t="shared" si="7"/>
        <v>97.7</v>
      </c>
      <c r="P63" s="25">
        <f t="shared" si="8"/>
        <v>97.7</v>
      </c>
      <c r="Q63" s="24">
        <v>20</v>
      </c>
    </row>
    <row r="64" spans="1:17" ht="13.5" customHeight="1">
      <c r="A64" s="18" t="s">
        <v>87</v>
      </c>
      <c r="B64" s="19" t="s">
        <v>14</v>
      </c>
      <c r="C64" s="20" t="s">
        <v>161</v>
      </c>
      <c r="D64" s="21">
        <v>9</v>
      </c>
      <c r="E64" s="21">
        <v>10100</v>
      </c>
      <c r="F64" s="22" t="s">
        <v>101</v>
      </c>
      <c r="G64" s="21" t="s">
        <v>181</v>
      </c>
      <c r="H64" s="21" t="s">
        <v>200</v>
      </c>
      <c r="I64" s="22" t="s">
        <v>207</v>
      </c>
      <c r="J64" s="23">
        <v>100.1</v>
      </c>
      <c r="K64" s="24">
        <v>2</v>
      </c>
      <c r="L64" s="25">
        <f t="shared" si="6"/>
        <v>102.1</v>
      </c>
      <c r="M64" s="23">
        <v>95.7</v>
      </c>
      <c r="N64" s="24">
        <v>4</v>
      </c>
      <c r="O64" s="25">
        <f t="shared" si="7"/>
        <v>99.7</v>
      </c>
      <c r="P64" s="25">
        <f t="shared" si="8"/>
        <v>99.7</v>
      </c>
      <c r="Q64" s="24">
        <v>16</v>
      </c>
    </row>
    <row r="65" spans="1:17" ht="13.5" customHeight="1">
      <c r="A65" s="18" t="s">
        <v>50</v>
      </c>
      <c r="B65" s="19" t="s">
        <v>14</v>
      </c>
      <c r="C65" s="20" t="s">
        <v>177</v>
      </c>
      <c r="D65" s="21">
        <v>16</v>
      </c>
      <c r="E65" s="21">
        <v>99012</v>
      </c>
      <c r="F65" s="22" t="s">
        <v>104</v>
      </c>
      <c r="G65" s="21" t="s">
        <v>178</v>
      </c>
      <c r="H65" s="21" t="s">
        <v>163</v>
      </c>
      <c r="I65" s="22" t="s">
        <v>218</v>
      </c>
      <c r="J65" s="23">
        <v>104.9</v>
      </c>
      <c r="K65" s="24">
        <v>0</v>
      </c>
      <c r="L65" s="25">
        <f t="shared" si="6"/>
        <v>104.9</v>
      </c>
      <c r="M65" s="23">
        <v>98.7</v>
      </c>
      <c r="N65" s="24">
        <v>4</v>
      </c>
      <c r="O65" s="25">
        <f t="shared" si="7"/>
        <v>102.7</v>
      </c>
      <c r="P65" s="25">
        <f t="shared" si="8"/>
        <v>102.7</v>
      </c>
      <c r="Q65" s="24">
        <v>15</v>
      </c>
    </row>
    <row r="66" spans="1:17" ht="13.5" customHeight="1">
      <c r="A66" s="18" t="s">
        <v>52</v>
      </c>
      <c r="B66" s="19"/>
      <c r="C66" s="20"/>
      <c r="D66" s="21">
        <v>17</v>
      </c>
      <c r="E66" s="21">
        <v>35023</v>
      </c>
      <c r="F66" s="22" t="s">
        <v>105</v>
      </c>
      <c r="G66" s="21" t="s">
        <v>171</v>
      </c>
      <c r="H66" s="21" t="s">
        <v>163</v>
      </c>
      <c r="I66" s="22" t="s">
        <v>206</v>
      </c>
      <c r="J66" s="23">
        <v>100.7</v>
      </c>
      <c r="K66" s="24">
        <v>2</v>
      </c>
      <c r="L66" s="25">
        <f t="shared" si="6"/>
        <v>102.7</v>
      </c>
      <c r="M66" s="23">
        <v>115.8</v>
      </c>
      <c r="N66" s="24">
        <v>154</v>
      </c>
      <c r="O66" s="25">
        <f t="shared" si="7"/>
        <v>269.8</v>
      </c>
      <c r="P66" s="25">
        <f t="shared" si="8"/>
        <v>102.7</v>
      </c>
      <c r="Q66" s="24">
        <v>14</v>
      </c>
    </row>
    <row r="67" spans="1:17" ht="13.5" customHeight="1">
      <c r="A67" s="18" t="s">
        <v>54</v>
      </c>
      <c r="B67" s="19" t="s">
        <v>13</v>
      </c>
      <c r="C67" s="20" t="s">
        <v>199</v>
      </c>
      <c r="D67" s="21">
        <v>19</v>
      </c>
      <c r="E67" s="21">
        <v>66016</v>
      </c>
      <c r="F67" s="22" t="s">
        <v>59</v>
      </c>
      <c r="G67" s="21" t="s">
        <v>202</v>
      </c>
      <c r="H67" s="21" t="s">
        <v>163</v>
      </c>
      <c r="I67" s="22" t="s">
        <v>196</v>
      </c>
      <c r="J67" s="23">
        <v>110.5</v>
      </c>
      <c r="K67" s="24">
        <v>2</v>
      </c>
      <c r="L67" s="25">
        <f t="shared" si="6"/>
        <v>112.5</v>
      </c>
      <c r="M67" s="23">
        <v>103.9</v>
      </c>
      <c r="N67" s="24">
        <v>0</v>
      </c>
      <c r="O67" s="25">
        <f t="shared" si="7"/>
        <v>103.9</v>
      </c>
      <c r="P67" s="25">
        <f t="shared" si="8"/>
        <v>103.9</v>
      </c>
      <c r="Q67" s="24">
        <v>13</v>
      </c>
    </row>
    <row r="68" spans="1:17" ht="13.5" customHeight="1">
      <c r="A68" s="18" t="s">
        <v>56</v>
      </c>
      <c r="B68" s="19" t="s">
        <v>14</v>
      </c>
      <c r="C68" s="20" t="s">
        <v>168</v>
      </c>
      <c r="D68" s="21">
        <v>20</v>
      </c>
      <c r="E68" s="21">
        <v>11019</v>
      </c>
      <c r="F68" s="22" t="s">
        <v>107</v>
      </c>
      <c r="G68" s="21" t="s">
        <v>194</v>
      </c>
      <c r="H68" s="21" t="s">
        <v>163</v>
      </c>
      <c r="I68" s="22" t="s">
        <v>208</v>
      </c>
      <c r="J68" s="23">
        <v>111.4</v>
      </c>
      <c r="K68" s="24">
        <v>2</v>
      </c>
      <c r="L68" s="25">
        <f t="shared" si="6"/>
        <v>113.4</v>
      </c>
      <c r="M68" s="23">
        <v>102.5</v>
      </c>
      <c r="N68" s="24">
        <v>2</v>
      </c>
      <c r="O68" s="25">
        <f t="shared" si="7"/>
        <v>104.5</v>
      </c>
      <c r="P68" s="25">
        <f t="shared" si="8"/>
        <v>104.5</v>
      </c>
      <c r="Q68" s="24">
        <v>12</v>
      </c>
    </row>
    <row r="69" spans="1:17" ht="13.5" customHeight="1">
      <c r="A69" s="18" t="s">
        <v>58</v>
      </c>
      <c r="B69" s="19" t="s">
        <v>15</v>
      </c>
      <c r="C69" s="20" t="s">
        <v>161</v>
      </c>
      <c r="D69" s="21">
        <v>14</v>
      </c>
      <c r="E69" s="21">
        <v>10101</v>
      </c>
      <c r="F69" s="22" t="s">
        <v>103</v>
      </c>
      <c r="G69" s="21" t="s">
        <v>160</v>
      </c>
      <c r="H69" s="21" t="s">
        <v>163</v>
      </c>
      <c r="I69" s="22" t="s">
        <v>207</v>
      </c>
      <c r="J69" s="23">
        <v>113.7</v>
      </c>
      <c r="K69" s="24">
        <v>4</v>
      </c>
      <c r="L69" s="25">
        <f t="shared" si="6"/>
        <v>117.7</v>
      </c>
      <c r="M69" s="23">
        <v>103.1</v>
      </c>
      <c r="N69" s="24">
        <v>2</v>
      </c>
      <c r="O69" s="25">
        <f t="shared" si="7"/>
        <v>105.1</v>
      </c>
      <c r="P69" s="25">
        <f t="shared" si="8"/>
        <v>105.1</v>
      </c>
      <c r="Q69" s="24">
        <v>11</v>
      </c>
    </row>
    <row r="70" spans="1:17" ht="13.5" customHeight="1">
      <c r="A70" s="18" t="s">
        <v>60</v>
      </c>
      <c r="B70" s="19" t="s">
        <v>15</v>
      </c>
      <c r="C70" s="20" t="s">
        <v>204</v>
      </c>
      <c r="D70" s="21">
        <v>13</v>
      </c>
      <c r="E70" s="21">
        <v>47024</v>
      </c>
      <c r="F70" s="22" t="s">
        <v>61</v>
      </c>
      <c r="G70" s="21" t="s">
        <v>203</v>
      </c>
      <c r="H70" s="21" t="s">
        <v>163</v>
      </c>
      <c r="I70" s="22" t="s">
        <v>158</v>
      </c>
      <c r="J70" s="23">
        <v>110.2</v>
      </c>
      <c r="K70" s="24">
        <v>4</v>
      </c>
      <c r="L70" s="25">
        <f t="shared" si="6"/>
        <v>114.2</v>
      </c>
      <c r="M70" s="23">
        <v>101.3</v>
      </c>
      <c r="N70" s="24">
        <v>4</v>
      </c>
      <c r="O70" s="25">
        <f t="shared" si="7"/>
        <v>105.3</v>
      </c>
      <c r="P70" s="25">
        <f t="shared" si="8"/>
        <v>105.3</v>
      </c>
      <c r="Q70" s="24">
        <v>10</v>
      </c>
    </row>
    <row r="71" spans="1:17" ht="13.5" customHeight="1">
      <c r="A71" s="18" t="s">
        <v>62</v>
      </c>
      <c r="B71" s="19" t="s">
        <v>14</v>
      </c>
      <c r="C71" s="20" t="s">
        <v>199</v>
      </c>
      <c r="D71" s="21">
        <v>18</v>
      </c>
      <c r="E71" s="21">
        <v>14043</v>
      </c>
      <c r="F71" s="22" t="s">
        <v>106</v>
      </c>
      <c r="G71" s="21" t="s">
        <v>202</v>
      </c>
      <c r="H71" s="21" t="s">
        <v>163</v>
      </c>
      <c r="I71" s="22" t="s">
        <v>184</v>
      </c>
      <c r="J71" s="23">
        <v>105.4</v>
      </c>
      <c r="K71" s="24">
        <v>0</v>
      </c>
      <c r="L71" s="25">
        <f t="shared" si="6"/>
        <v>105.4</v>
      </c>
      <c r="M71" s="23">
        <v>107.8</v>
      </c>
      <c r="N71" s="24">
        <v>2</v>
      </c>
      <c r="O71" s="25">
        <f t="shared" si="7"/>
        <v>109.8</v>
      </c>
      <c r="P71" s="25">
        <f t="shared" si="8"/>
        <v>105.4</v>
      </c>
      <c r="Q71" s="24">
        <v>9</v>
      </c>
    </row>
    <row r="72" spans="1:17" ht="13.5" customHeight="1">
      <c r="A72" s="18" t="s">
        <v>64</v>
      </c>
      <c r="B72" s="19" t="s">
        <v>16</v>
      </c>
      <c r="C72" s="20" t="s">
        <v>204</v>
      </c>
      <c r="D72" s="21">
        <v>23</v>
      </c>
      <c r="E72" s="21">
        <v>66028</v>
      </c>
      <c r="F72" s="22" t="s">
        <v>109</v>
      </c>
      <c r="G72" s="21" t="s">
        <v>210</v>
      </c>
      <c r="H72" s="21" t="s">
        <v>163</v>
      </c>
      <c r="I72" s="22" t="s">
        <v>196</v>
      </c>
      <c r="J72" s="23">
        <v>116.4</v>
      </c>
      <c r="K72" s="24">
        <v>8</v>
      </c>
      <c r="L72" s="25">
        <f t="shared" si="6"/>
        <v>124.4</v>
      </c>
      <c r="M72" s="23">
        <v>107.5</v>
      </c>
      <c r="N72" s="24">
        <v>4</v>
      </c>
      <c r="O72" s="25">
        <f t="shared" si="7"/>
        <v>111.5</v>
      </c>
      <c r="P72" s="25">
        <f t="shared" si="8"/>
        <v>111.5</v>
      </c>
      <c r="Q72" s="24">
        <v>8</v>
      </c>
    </row>
    <row r="73" spans="1:17" ht="13.5" customHeight="1">
      <c r="A73" s="18" t="s">
        <v>66</v>
      </c>
      <c r="B73" s="19" t="s">
        <v>15</v>
      </c>
      <c r="C73" s="20" t="s">
        <v>199</v>
      </c>
      <c r="D73" s="21">
        <v>15</v>
      </c>
      <c r="E73" s="21">
        <v>52003</v>
      </c>
      <c r="F73" s="22" t="s">
        <v>100</v>
      </c>
      <c r="G73" s="21" t="s">
        <v>198</v>
      </c>
      <c r="H73" s="21" t="s">
        <v>163</v>
      </c>
      <c r="I73" s="22" t="s">
        <v>173</v>
      </c>
      <c r="J73" s="23">
        <v>111.8</v>
      </c>
      <c r="K73" s="24">
        <v>2</v>
      </c>
      <c r="L73" s="25">
        <f t="shared" si="6"/>
        <v>113.8</v>
      </c>
      <c r="M73" s="23">
        <v>114.8</v>
      </c>
      <c r="N73" s="24">
        <v>0</v>
      </c>
      <c r="O73" s="25">
        <f t="shared" si="7"/>
        <v>114.8</v>
      </c>
      <c r="P73" s="25">
        <f t="shared" si="8"/>
        <v>113.8</v>
      </c>
      <c r="Q73" s="24">
        <v>7</v>
      </c>
    </row>
    <row r="74" spans="1:17" ht="13.5" customHeight="1">
      <c r="A74" s="18" t="s">
        <v>68</v>
      </c>
      <c r="B74" s="19"/>
      <c r="C74" s="20"/>
      <c r="D74" s="21">
        <v>26</v>
      </c>
      <c r="E74" s="21">
        <v>65026</v>
      </c>
      <c r="F74" s="22" t="s">
        <v>111</v>
      </c>
      <c r="G74" s="21" t="s">
        <v>188</v>
      </c>
      <c r="H74" s="21" t="s">
        <v>163</v>
      </c>
      <c r="I74" s="22" t="s">
        <v>197</v>
      </c>
      <c r="J74" s="23">
        <v>113.3</v>
      </c>
      <c r="K74" s="24">
        <v>4</v>
      </c>
      <c r="L74" s="25">
        <f t="shared" si="6"/>
        <v>117.3</v>
      </c>
      <c r="M74" s="23">
        <v>114.4</v>
      </c>
      <c r="N74" s="24">
        <v>0</v>
      </c>
      <c r="O74" s="25">
        <f t="shared" si="7"/>
        <v>114.4</v>
      </c>
      <c r="P74" s="25">
        <f t="shared" si="8"/>
        <v>114.4</v>
      </c>
      <c r="Q74" s="24">
        <v>6</v>
      </c>
    </row>
    <row r="75" spans="1:17" ht="13.5" customHeight="1">
      <c r="A75" s="18" t="s">
        <v>128</v>
      </c>
      <c r="B75" s="19" t="s">
        <v>16</v>
      </c>
      <c r="C75" s="20" t="s">
        <v>199</v>
      </c>
      <c r="D75" s="21">
        <v>24</v>
      </c>
      <c r="E75" s="21">
        <v>52027</v>
      </c>
      <c r="F75" s="22" t="s">
        <v>110</v>
      </c>
      <c r="G75" s="21" t="s">
        <v>202</v>
      </c>
      <c r="H75" s="21" t="s">
        <v>163</v>
      </c>
      <c r="I75" s="22" t="s">
        <v>173</v>
      </c>
      <c r="J75" s="23">
        <v>122.5</v>
      </c>
      <c r="K75" s="24">
        <v>2</v>
      </c>
      <c r="L75" s="25">
        <f t="shared" si="6"/>
        <v>124.5</v>
      </c>
      <c r="M75" s="23">
        <v>117.4</v>
      </c>
      <c r="N75" s="24">
        <v>0</v>
      </c>
      <c r="O75" s="25">
        <f t="shared" si="7"/>
        <v>117.4</v>
      </c>
      <c r="P75" s="25">
        <f t="shared" si="8"/>
        <v>117.4</v>
      </c>
      <c r="Q75" s="24">
        <v>5</v>
      </c>
    </row>
    <row r="76" spans="1:17" ht="13.5" customHeight="1">
      <c r="A76" s="18" t="s">
        <v>71</v>
      </c>
      <c r="B76" s="19" t="s">
        <v>17</v>
      </c>
      <c r="C76" s="20" t="s">
        <v>204</v>
      </c>
      <c r="D76" s="21">
        <v>28</v>
      </c>
      <c r="E76" s="21">
        <v>50003</v>
      </c>
      <c r="F76" s="22" t="s">
        <v>67</v>
      </c>
      <c r="G76" s="21" t="s">
        <v>203</v>
      </c>
      <c r="H76" s="21" t="s">
        <v>163</v>
      </c>
      <c r="I76" s="22" t="s">
        <v>201</v>
      </c>
      <c r="J76" s="23">
        <v>126.1</v>
      </c>
      <c r="K76" s="24">
        <v>6</v>
      </c>
      <c r="L76" s="25">
        <f t="shared" si="6"/>
        <v>132.1</v>
      </c>
      <c r="M76" s="23">
        <v>114.6</v>
      </c>
      <c r="N76" s="24">
        <v>6</v>
      </c>
      <c r="O76" s="25">
        <f t="shared" si="7"/>
        <v>120.6</v>
      </c>
      <c r="P76" s="25">
        <f t="shared" si="8"/>
        <v>120.6</v>
      </c>
      <c r="Q76" s="24">
        <v>4</v>
      </c>
    </row>
    <row r="77" spans="1:17" ht="13.5" customHeight="1">
      <c r="A77" s="18" t="s">
        <v>73</v>
      </c>
      <c r="B77" s="19" t="s">
        <v>15</v>
      </c>
      <c r="C77" s="20" t="s">
        <v>177</v>
      </c>
      <c r="D77" s="21">
        <v>27</v>
      </c>
      <c r="E77" s="21">
        <v>82008</v>
      </c>
      <c r="F77" s="22" t="s">
        <v>112</v>
      </c>
      <c r="G77" s="21" t="s">
        <v>185</v>
      </c>
      <c r="H77" s="21" t="s">
        <v>163</v>
      </c>
      <c r="I77" s="22" t="s">
        <v>195</v>
      </c>
      <c r="J77" s="23">
        <v>117.5</v>
      </c>
      <c r="K77" s="24">
        <v>6</v>
      </c>
      <c r="L77" s="25">
        <f t="shared" si="6"/>
        <v>123.5</v>
      </c>
      <c r="M77" s="23">
        <v>131.07</v>
      </c>
      <c r="N77" s="24">
        <v>58</v>
      </c>
      <c r="O77" s="25">
        <f t="shared" si="7"/>
        <v>189.07</v>
      </c>
      <c r="P77" s="25">
        <f t="shared" si="8"/>
        <v>123.5</v>
      </c>
      <c r="Q77" s="24">
        <v>3</v>
      </c>
    </row>
    <row r="78" spans="1:17" ht="13.5" customHeight="1">
      <c r="A78" s="18" t="s">
        <v>75</v>
      </c>
      <c r="B78" s="19" t="s">
        <v>16</v>
      </c>
      <c r="C78" s="20" t="s">
        <v>177</v>
      </c>
      <c r="D78" s="21">
        <v>29</v>
      </c>
      <c r="E78" s="21">
        <v>99001</v>
      </c>
      <c r="F78" s="22" t="s">
        <v>113</v>
      </c>
      <c r="G78" s="21" t="s">
        <v>178</v>
      </c>
      <c r="H78" s="21" t="s">
        <v>163</v>
      </c>
      <c r="I78" s="22" t="s">
        <v>218</v>
      </c>
      <c r="J78" s="23">
        <v>130.6</v>
      </c>
      <c r="K78" s="24">
        <v>4</v>
      </c>
      <c r="L78" s="25">
        <f t="shared" si="6"/>
        <v>134.6</v>
      </c>
      <c r="M78" s="23">
        <v>130.1</v>
      </c>
      <c r="N78" s="24">
        <v>2</v>
      </c>
      <c r="O78" s="25">
        <f t="shared" si="7"/>
        <v>132.1</v>
      </c>
      <c r="P78" s="25">
        <f t="shared" si="8"/>
        <v>132.1</v>
      </c>
      <c r="Q78" s="24">
        <v>2</v>
      </c>
    </row>
    <row r="79" spans="1:17" ht="13.5" customHeight="1">
      <c r="A79" s="18" t="s">
        <v>129</v>
      </c>
      <c r="B79" s="19" t="s">
        <v>17</v>
      </c>
      <c r="C79" s="20" t="s">
        <v>177</v>
      </c>
      <c r="D79" s="21">
        <v>31</v>
      </c>
      <c r="E79" s="21">
        <v>10104</v>
      </c>
      <c r="F79" s="22" t="s">
        <v>114</v>
      </c>
      <c r="G79" s="21" t="s">
        <v>189</v>
      </c>
      <c r="H79" s="21">
        <v>0</v>
      </c>
      <c r="I79" s="22" t="s">
        <v>207</v>
      </c>
      <c r="J79" s="23">
        <v>150.5</v>
      </c>
      <c r="K79" s="24">
        <v>54</v>
      </c>
      <c r="L79" s="25">
        <f t="shared" si="6"/>
        <v>204.5</v>
      </c>
      <c r="M79" s="23" t="s">
        <v>18</v>
      </c>
      <c r="N79" s="24"/>
      <c r="O79" s="25"/>
      <c r="P79" s="25">
        <f t="shared" si="8"/>
        <v>204.5</v>
      </c>
      <c r="Q79" s="24">
        <v>1</v>
      </c>
    </row>
    <row r="80" spans="1:17" ht="13.5" customHeight="1">
      <c r="A80" s="18" t="s">
        <v>130</v>
      </c>
      <c r="B80" s="19" t="s">
        <v>17</v>
      </c>
      <c r="C80" s="20" t="s">
        <v>199</v>
      </c>
      <c r="D80" s="21">
        <v>34</v>
      </c>
      <c r="E80" s="21">
        <v>47006</v>
      </c>
      <c r="F80" s="22" t="s">
        <v>116</v>
      </c>
      <c r="G80" s="21" t="s">
        <v>202</v>
      </c>
      <c r="H80" s="21">
        <v>0</v>
      </c>
      <c r="I80" s="22" t="s">
        <v>158</v>
      </c>
      <c r="J80" s="23">
        <v>88.5</v>
      </c>
      <c r="K80" s="24">
        <v>552</v>
      </c>
      <c r="L80" s="25">
        <f t="shared" si="6"/>
        <v>640.5</v>
      </c>
      <c r="M80" s="23">
        <v>122.4</v>
      </c>
      <c r="N80" s="24">
        <v>552</v>
      </c>
      <c r="O80" s="25">
        <f t="shared" si="7"/>
        <v>674.4</v>
      </c>
      <c r="P80" s="25">
        <f t="shared" si="8"/>
        <v>640.5</v>
      </c>
      <c r="Q80" s="24"/>
    </row>
    <row r="81" spans="1:17" ht="13.5" customHeight="1">
      <c r="A81" s="18" t="s">
        <v>131</v>
      </c>
      <c r="B81" s="19" t="s">
        <v>20</v>
      </c>
      <c r="C81" s="20" t="s">
        <v>204</v>
      </c>
      <c r="D81" s="21">
        <v>33</v>
      </c>
      <c r="E81" s="21">
        <v>50007</v>
      </c>
      <c r="F81" s="22" t="s">
        <v>115</v>
      </c>
      <c r="G81" s="21" t="s">
        <v>210</v>
      </c>
      <c r="H81" s="21">
        <v>0</v>
      </c>
      <c r="I81" s="22" t="s">
        <v>201</v>
      </c>
      <c r="J81" s="23">
        <v>119.5</v>
      </c>
      <c r="K81" s="24">
        <v>554</v>
      </c>
      <c r="L81" s="25">
        <f t="shared" si="6"/>
        <v>673.5</v>
      </c>
      <c r="M81" s="23">
        <v>103.8</v>
      </c>
      <c r="N81" s="24">
        <v>552</v>
      </c>
      <c r="O81" s="25">
        <f t="shared" si="7"/>
        <v>655.8</v>
      </c>
      <c r="P81" s="25">
        <f t="shared" si="8"/>
        <v>655.8</v>
      </c>
      <c r="Q81" s="24"/>
    </row>
  </sheetData>
  <sheetProtection/>
  <mergeCells count="12">
    <mergeCell ref="A53:C53"/>
    <mergeCell ref="P53:Q53"/>
    <mergeCell ref="A40:C40"/>
    <mergeCell ref="P40:Q40"/>
    <mergeCell ref="A47:C47"/>
    <mergeCell ref="P47:Q47"/>
    <mergeCell ref="A1:C1"/>
    <mergeCell ref="D1:O1"/>
    <mergeCell ref="P1:Q1"/>
    <mergeCell ref="A28:C28"/>
    <mergeCell ref="D28:O28"/>
    <mergeCell ref="P28:Q28"/>
  </mergeCells>
  <conditionalFormatting sqref="H42:H45 H49:H52 H55:H81 H30:H38 H3:H26">
    <cfRule type="cellIs" priority="1" dxfId="0" operator="equal" stopIfTrue="1">
      <formula>"9"</formula>
    </cfRule>
  </conditionalFormatting>
  <conditionalFormatting sqref="L42:L45 O42:O45 L49:L52 O49:O52 L55:L81 O55:O81 L30:L38 O30:O38 L3:L25 O3:O26">
    <cfRule type="cellIs" priority="2" dxfId="0" operator="equal" stopIfTrue="1">
      <formula>10000</formula>
    </cfRule>
  </conditionalFormatting>
  <conditionalFormatting sqref="P42:P45 P49:P52 P55:P81 P30:P38 P3:P26">
    <cfRule type="cellIs" priority="3" dxfId="0" operator="greaterThanOrEqual" stopIfTrue="1">
      <formula>10000</formula>
    </cfRule>
    <cfRule type="cellIs" priority="4" dxfId="0" operator="equal" stopIfTrue="1">
      <formula>5000</formula>
    </cfRule>
  </conditionalFormatting>
  <printOptions horizontalCentered="1"/>
  <pageMargins left="0.5905511811023623" right="0.3937007874015748" top="0.8267716535433072" bottom="0.6299212598425197" header="0.3937007874015748" footer="0.3937007874015748"/>
  <pageSetup fitToHeight="0" horizontalDpi="300" verticalDpi="300" orientation="landscape" paperSize="9" r:id="rId1"/>
  <headerFooter alignWithMargins="0">
    <oddHeader>&amp;L&amp;"Arial,Tučné"&amp;12VZ Slalomy v Kadani&amp;C&amp;"Arial,Tučné"&amp;12č.85&amp;R&amp;"Arial,Tučné"&amp;12 7.7.2012</oddHeader>
    <oddFooter>&amp;L&amp;8TJ DNT VS Kadaň</oddFooter>
  </headerFooter>
  <rowBreaks count="2" manualBreakCount="2">
    <brk id="27" max="255" man="1"/>
    <brk id="5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">
      <selection activeCell="L39" sqref="L39"/>
    </sheetView>
  </sheetViews>
  <sheetFormatPr defaultColWidth="9.140625" defaultRowHeight="13.5" customHeight="1"/>
  <cols>
    <col min="1" max="1" width="4.57421875" style="4" customWidth="1"/>
    <col min="2" max="2" width="3.00390625" style="5" customWidth="1"/>
    <col min="3" max="3" width="3.7109375" style="1" customWidth="1"/>
    <col min="4" max="4" width="4.57421875" style="2" hidden="1" customWidth="1"/>
    <col min="5" max="5" width="7.140625" style="2" customWidth="1"/>
    <col min="6" max="6" width="20.421875" style="6" customWidth="1"/>
    <col min="7" max="7" width="5.140625" style="2" customWidth="1"/>
    <col min="8" max="8" width="4.57421875" style="2" customWidth="1"/>
    <col min="9" max="9" width="11.140625" style="6" customWidth="1"/>
    <col min="10" max="10" width="7.7109375" style="3" customWidth="1"/>
    <col min="11" max="11" width="4.57421875" style="2" customWidth="1"/>
    <col min="12" max="12" width="7.7109375" style="7" customWidth="1"/>
    <col min="13" max="13" width="7.7109375" style="3" customWidth="1"/>
    <col min="14" max="14" width="4.57421875" style="2" customWidth="1"/>
    <col min="15" max="16" width="7.7109375" style="7" customWidth="1"/>
    <col min="17" max="18" width="0" style="2" hidden="1" customWidth="1"/>
    <col min="19" max="16384" width="11.57421875" style="0" customWidth="1"/>
  </cols>
  <sheetData>
    <row r="1" spans="1:16" ht="13.5" customHeight="1">
      <c r="A1" s="55" t="s">
        <v>153</v>
      </c>
      <c r="B1" s="55"/>
      <c r="C1" s="55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9"/>
    </row>
    <row r="2" spans="1:16" ht="13.5" customHeight="1">
      <c r="A2" s="14" t="s">
        <v>3</v>
      </c>
      <c r="B2" s="27"/>
      <c r="C2" s="27" t="s">
        <v>2</v>
      </c>
      <c r="D2" s="14" t="s">
        <v>4</v>
      </c>
      <c r="E2" s="14" t="s">
        <v>1</v>
      </c>
      <c r="F2" s="14" t="s">
        <v>5</v>
      </c>
      <c r="G2" s="14" t="s">
        <v>6</v>
      </c>
      <c r="H2" s="14" t="s">
        <v>7</v>
      </c>
      <c r="I2" s="14" t="s">
        <v>8</v>
      </c>
      <c r="J2" s="15" t="s">
        <v>9</v>
      </c>
      <c r="K2" s="16" t="s">
        <v>10</v>
      </c>
      <c r="L2" s="17" t="s">
        <v>11</v>
      </c>
      <c r="M2" s="15" t="s">
        <v>9</v>
      </c>
      <c r="N2" s="16" t="s">
        <v>10</v>
      </c>
      <c r="O2" s="17" t="s">
        <v>11</v>
      </c>
      <c r="P2" s="17" t="s">
        <v>12</v>
      </c>
    </row>
    <row r="3" spans="1:16" ht="13.5" customHeight="1">
      <c r="A3" s="18" t="s">
        <v>31</v>
      </c>
      <c r="B3" s="19" t="s">
        <v>13</v>
      </c>
      <c r="C3" s="20" t="s">
        <v>215</v>
      </c>
      <c r="D3" s="21">
        <v>41</v>
      </c>
      <c r="E3" s="21">
        <v>52020</v>
      </c>
      <c r="F3" s="22" t="s">
        <v>83</v>
      </c>
      <c r="G3" s="21" t="s">
        <v>214</v>
      </c>
      <c r="H3" s="21">
        <v>0</v>
      </c>
      <c r="I3" s="22" t="s">
        <v>173</v>
      </c>
      <c r="J3" s="23">
        <v>113.1</v>
      </c>
      <c r="K3" s="24">
        <v>4</v>
      </c>
      <c r="L3" s="25">
        <f aca="true" t="shared" si="0" ref="L3:L8">SUM(J3:K3)</f>
        <v>117.1</v>
      </c>
      <c r="M3" s="23">
        <v>110.9</v>
      </c>
      <c r="N3" s="24">
        <v>2</v>
      </c>
      <c r="O3" s="25">
        <f aca="true" t="shared" si="1" ref="O3:O8">SUM(M3:N3)</f>
        <v>112.9</v>
      </c>
      <c r="P3" s="25">
        <f aca="true" t="shared" si="2" ref="P3:P8">MIN(L3,O3)</f>
        <v>112.9</v>
      </c>
    </row>
    <row r="4" spans="1:16" ht="13.5" customHeight="1">
      <c r="A4" s="18" t="s">
        <v>33</v>
      </c>
      <c r="B4" s="19" t="s">
        <v>14</v>
      </c>
      <c r="C4" s="20" t="s">
        <v>215</v>
      </c>
      <c r="D4" s="21">
        <v>42</v>
      </c>
      <c r="E4" s="21">
        <v>82007</v>
      </c>
      <c r="F4" s="22" t="s">
        <v>84</v>
      </c>
      <c r="G4" s="21" t="s">
        <v>214</v>
      </c>
      <c r="H4" s="21">
        <v>0</v>
      </c>
      <c r="I4" s="22" t="s">
        <v>195</v>
      </c>
      <c r="J4" s="23">
        <v>120.4</v>
      </c>
      <c r="K4" s="24">
        <v>6</v>
      </c>
      <c r="L4" s="25">
        <f t="shared" si="0"/>
        <v>126.4</v>
      </c>
      <c r="M4" s="23">
        <v>138.2</v>
      </c>
      <c r="N4" s="24">
        <v>0</v>
      </c>
      <c r="O4" s="25">
        <f t="shared" si="1"/>
        <v>138.2</v>
      </c>
      <c r="P4" s="25">
        <f t="shared" si="2"/>
        <v>126.4</v>
      </c>
    </row>
    <row r="5" spans="1:16" ht="13.5" customHeight="1">
      <c r="A5" s="18" t="s">
        <v>35</v>
      </c>
      <c r="B5" s="19" t="s">
        <v>15</v>
      </c>
      <c r="C5" s="20" t="s">
        <v>215</v>
      </c>
      <c r="D5" s="21">
        <v>43</v>
      </c>
      <c r="E5" s="21">
        <v>43015</v>
      </c>
      <c r="F5" s="22" t="s">
        <v>86</v>
      </c>
      <c r="G5" s="21" t="s">
        <v>214</v>
      </c>
      <c r="H5" s="21">
        <v>0</v>
      </c>
      <c r="I5" s="22" t="s">
        <v>205</v>
      </c>
      <c r="J5" s="23">
        <v>144.3</v>
      </c>
      <c r="K5" s="24">
        <v>8</v>
      </c>
      <c r="L5" s="25">
        <f t="shared" si="0"/>
        <v>152.3</v>
      </c>
      <c r="M5" s="23">
        <v>151</v>
      </c>
      <c r="N5" s="24">
        <v>6</v>
      </c>
      <c r="O5" s="25">
        <f t="shared" si="1"/>
        <v>157</v>
      </c>
      <c r="P5" s="25">
        <f t="shared" si="2"/>
        <v>152.3</v>
      </c>
    </row>
    <row r="6" spans="1:16" ht="13.5" customHeight="1">
      <c r="A6" s="18" t="s">
        <v>37</v>
      </c>
      <c r="B6" s="19" t="s">
        <v>16</v>
      </c>
      <c r="C6" s="20" t="s">
        <v>215</v>
      </c>
      <c r="D6" s="21">
        <v>44</v>
      </c>
      <c r="E6" s="21">
        <v>12048</v>
      </c>
      <c r="F6" s="22" t="s">
        <v>88</v>
      </c>
      <c r="G6" s="21" t="s">
        <v>214</v>
      </c>
      <c r="H6" s="21">
        <v>0</v>
      </c>
      <c r="I6" s="22" t="s">
        <v>167</v>
      </c>
      <c r="J6" s="23">
        <v>160</v>
      </c>
      <c r="K6" s="24">
        <v>154</v>
      </c>
      <c r="L6" s="25">
        <f t="shared" si="0"/>
        <v>314</v>
      </c>
      <c r="M6" s="23">
        <v>159.5</v>
      </c>
      <c r="N6" s="24">
        <v>54</v>
      </c>
      <c r="O6" s="25">
        <f t="shared" si="1"/>
        <v>213.5</v>
      </c>
      <c r="P6" s="25">
        <f t="shared" si="2"/>
        <v>213.5</v>
      </c>
    </row>
    <row r="7" spans="1:16" ht="13.5" customHeight="1">
      <c r="A7" s="18" t="s">
        <v>39</v>
      </c>
      <c r="B7" s="19" t="s">
        <v>17</v>
      </c>
      <c r="C7" s="20" t="s">
        <v>215</v>
      </c>
      <c r="D7" s="21">
        <v>45</v>
      </c>
      <c r="E7" s="21">
        <v>47009</v>
      </c>
      <c r="F7" s="22" t="s">
        <v>91</v>
      </c>
      <c r="G7" s="21" t="s">
        <v>214</v>
      </c>
      <c r="H7" s="21">
        <v>0</v>
      </c>
      <c r="I7" s="22" t="s">
        <v>158</v>
      </c>
      <c r="J7" s="23">
        <v>124.6</v>
      </c>
      <c r="K7" s="24">
        <v>604</v>
      </c>
      <c r="L7" s="25">
        <f t="shared" si="0"/>
        <v>728.6</v>
      </c>
      <c r="M7" s="23">
        <v>75</v>
      </c>
      <c r="N7" s="24">
        <v>602</v>
      </c>
      <c r="O7" s="25">
        <f t="shared" si="1"/>
        <v>677</v>
      </c>
      <c r="P7" s="25">
        <f t="shared" si="2"/>
        <v>677</v>
      </c>
    </row>
    <row r="8" spans="1:16" ht="13.5" customHeight="1">
      <c r="A8" s="18" t="s">
        <v>41</v>
      </c>
      <c r="B8" s="19" t="s">
        <v>20</v>
      </c>
      <c r="C8" s="20" t="s">
        <v>215</v>
      </c>
      <c r="D8" s="21">
        <v>46</v>
      </c>
      <c r="E8" s="21">
        <v>82004</v>
      </c>
      <c r="F8" s="22" t="s">
        <v>92</v>
      </c>
      <c r="G8" s="21" t="s">
        <v>219</v>
      </c>
      <c r="H8" s="21">
        <v>0</v>
      </c>
      <c r="I8" s="22" t="s">
        <v>195</v>
      </c>
      <c r="J8" s="23">
        <v>97.8</v>
      </c>
      <c r="K8" s="24">
        <v>702</v>
      </c>
      <c r="L8" s="25">
        <f t="shared" si="0"/>
        <v>799.8</v>
      </c>
      <c r="M8" s="23">
        <v>97.5</v>
      </c>
      <c r="N8" s="24">
        <v>804</v>
      </c>
      <c r="O8" s="25">
        <f t="shared" si="1"/>
        <v>901.5</v>
      </c>
      <c r="P8" s="25">
        <f t="shared" si="2"/>
        <v>799.8</v>
      </c>
    </row>
    <row r="9" spans="1:16" ht="13.5" customHeight="1">
      <c r="A9" s="28"/>
      <c r="B9" s="29"/>
      <c r="C9" s="30"/>
      <c r="D9" s="31"/>
      <c r="E9" s="31"/>
      <c r="F9" s="32"/>
      <c r="G9" s="31"/>
      <c r="H9" s="31"/>
      <c r="I9" s="32"/>
      <c r="J9" s="33"/>
      <c r="K9" s="34"/>
      <c r="L9" s="35"/>
      <c r="M9" s="33"/>
      <c r="N9" s="34"/>
      <c r="O9" s="35"/>
      <c r="P9" s="35"/>
    </row>
    <row r="10" spans="1:16" ht="13.5" customHeight="1">
      <c r="A10" s="28"/>
      <c r="B10" s="29"/>
      <c r="C10" s="30"/>
      <c r="D10" s="31"/>
      <c r="E10" s="31"/>
      <c r="F10" s="32"/>
      <c r="G10" s="31"/>
      <c r="H10" s="31"/>
      <c r="I10" s="32"/>
      <c r="J10" s="33"/>
      <c r="K10" s="34"/>
      <c r="L10" s="35"/>
      <c r="M10" s="33"/>
      <c r="N10" s="34"/>
      <c r="O10" s="35"/>
      <c r="P10" s="35"/>
    </row>
    <row r="11" spans="1:16" ht="13.5" customHeight="1">
      <c r="A11" s="55" t="s">
        <v>156</v>
      </c>
      <c r="B11" s="55"/>
      <c r="C11" s="55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9"/>
    </row>
    <row r="12" spans="1:16" ht="13.5" customHeight="1">
      <c r="A12" s="14" t="s">
        <v>3</v>
      </c>
      <c r="B12" s="27"/>
      <c r="C12" s="27" t="s">
        <v>2</v>
      </c>
      <c r="D12" s="14" t="s">
        <v>4</v>
      </c>
      <c r="E12" s="14" t="s">
        <v>1</v>
      </c>
      <c r="F12" s="14" t="s">
        <v>5</v>
      </c>
      <c r="G12" s="14" t="s">
        <v>6</v>
      </c>
      <c r="H12" s="14" t="s">
        <v>7</v>
      </c>
      <c r="I12" s="14" t="s">
        <v>8</v>
      </c>
      <c r="J12" s="15" t="s">
        <v>9</v>
      </c>
      <c r="K12" s="16" t="s">
        <v>10</v>
      </c>
      <c r="L12" s="17" t="s">
        <v>11</v>
      </c>
      <c r="M12" s="15" t="s">
        <v>9</v>
      </c>
      <c r="N12" s="16" t="s">
        <v>10</v>
      </c>
      <c r="O12" s="17" t="s">
        <v>11</v>
      </c>
      <c r="P12" s="17" t="s">
        <v>12</v>
      </c>
    </row>
    <row r="13" spans="1:16" ht="13.5" customHeight="1">
      <c r="A13" s="18" t="s">
        <v>31</v>
      </c>
      <c r="B13" s="19" t="s">
        <v>13</v>
      </c>
      <c r="C13" s="20" t="s">
        <v>215</v>
      </c>
      <c r="D13" s="21">
        <v>62</v>
      </c>
      <c r="E13" s="21">
        <v>9106</v>
      </c>
      <c r="F13" s="22" t="s">
        <v>118</v>
      </c>
      <c r="G13" s="21" t="s">
        <v>214</v>
      </c>
      <c r="H13" s="21">
        <v>0</v>
      </c>
      <c r="I13" s="22" t="s">
        <v>211</v>
      </c>
      <c r="J13" s="23">
        <v>108.7</v>
      </c>
      <c r="K13" s="24">
        <v>0</v>
      </c>
      <c r="L13" s="25">
        <f aca="true" t="shared" si="3" ref="L13:L21">SUM(J13:K13)</f>
        <v>108.7</v>
      </c>
      <c r="M13" s="23">
        <v>110</v>
      </c>
      <c r="N13" s="24">
        <v>4</v>
      </c>
      <c r="O13" s="25">
        <f aca="true" t="shared" si="4" ref="O13:O21">SUM(M13:N13)</f>
        <v>114</v>
      </c>
      <c r="P13" s="25">
        <f aca="true" t="shared" si="5" ref="P13:P21">MIN(L13,O13)</f>
        <v>108.7</v>
      </c>
    </row>
    <row r="14" spans="1:16" ht="13.5" customHeight="1">
      <c r="A14" s="18" t="s">
        <v>33</v>
      </c>
      <c r="B14" s="19" t="s">
        <v>14</v>
      </c>
      <c r="C14" s="20" t="s">
        <v>215</v>
      </c>
      <c r="D14" s="21">
        <v>63</v>
      </c>
      <c r="E14" s="21">
        <v>66018</v>
      </c>
      <c r="F14" s="22" t="s">
        <v>119</v>
      </c>
      <c r="G14" s="21" t="s">
        <v>216</v>
      </c>
      <c r="H14" s="21">
        <v>0</v>
      </c>
      <c r="I14" s="22" t="s">
        <v>196</v>
      </c>
      <c r="J14" s="23">
        <v>122.2</v>
      </c>
      <c r="K14" s="24">
        <v>0</v>
      </c>
      <c r="L14" s="25">
        <f t="shared" si="3"/>
        <v>122.2</v>
      </c>
      <c r="M14" s="23">
        <v>114.3</v>
      </c>
      <c r="N14" s="24">
        <v>0</v>
      </c>
      <c r="O14" s="25">
        <f t="shared" si="4"/>
        <v>114.3</v>
      </c>
      <c r="P14" s="25">
        <f t="shared" si="5"/>
        <v>114.3</v>
      </c>
    </row>
    <row r="15" spans="1:16" ht="13.5" customHeight="1">
      <c r="A15" s="18" t="s">
        <v>35</v>
      </c>
      <c r="B15" s="19" t="s">
        <v>15</v>
      </c>
      <c r="C15" s="20" t="s">
        <v>215</v>
      </c>
      <c r="D15" s="21">
        <v>61</v>
      </c>
      <c r="E15" s="21">
        <v>66029</v>
      </c>
      <c r="F15" s="22" t="s">
        <v>117</v>
      </c>
      <c r="G15" s="21" t="s">
        <v>214</v>
      </c>
      <c r="H15" s="21">
        <v>0</v>
      </c>
      <c r="I15" s="22" t="s">
        <v>196</v>
      </c>
      <c r="J15" s="23">
        <v>118.6</v>
      </c>
      <c r="K15" s="24">
        <v>0</v>
      </c>
      <c r="L15" s="25">
        <f t="shared" si="3"/>
        <v>118.6</v>
      </c>
      <c r="M15" s="23">
        <v>113.5</v>
      </c>
      <c r="N15" s="24">
        <v>6</v>
      </c>
      <c r="O15" s="25">
        <f t="shared" si="4"/>
        <v>119.5</v>
      </c>
      <c r="P15" s="25">
        <f t="shared" si="5"/>
        <v>118.6</v>
      </c>
    </row>
    <row r="16" spans="1:16" ht="13.5" customHeight="1">
      <c r="A16" s="18" t="s">
        <v>37</v>
      </c>
      <c r="B16" s="19" t="s">
        <v>16</v>
      </c>
      <c r="C16" s="20" t="s">
        <v>215</v>
      </c>
      <c r="D16" s="21">
        <v>65</v>
      </c>
      <c r="E16" s="21">
        <v>66027</v>
      </c>
      <c r="F16" s="22" t="s">
        <v>121</v>
      </c>
      <c r="G16" s="21" t="s">
        <v>216</v>
      </c>
      <c r="H16" s="21">
        <v>0</v>
      </c>
      <c r="I16" s="22" t="s">
        <v>196</v>
      </c>
      <c r="J16" s="23">
        <v>121.3</v>
      </c>
      <c r="K16" s="24">
        <v>2</v>
      </c>
      <c r="L16" s="25">
        <f t="shared" si="3"/>
        <v>123.3</v>
      </c>
      <c r="M16" s="23">
        <v>120.6</v>
      </c>
      <c r="N16" s="24">
        <v>2</v>
      </c>
      <c r="O16" s="25">
        <f t="shared" si="4"/>
        <v>122.6</v>
      </c>
      <c r="P16" s="25">
        <f t="shared" si="5"/>
        <v>122.6</v>
      </c>
    </row>
    <row r="17" spans="1:16" ht="13.5" customHeight="1">
      <c r="A17" s="18" t="s">
        <v>39</v>
      </c>
      <c r="B17" s="19" t="s">
        <v>17</v>
      </c>
      <c r="C17" s="20" t="s">
        <v>215</v>
      </c>
      <c r="D17" s="21">
        <v>68</v>
      </c>
      <c r="E17" s="21">
        <v>9110</v>
      </c>
      <c r="F17" s="22" t="s">
        <v>104</v>
      </c>
      <c r="G17" s="21" t="s">
        <v>216</v>
      </c>
      <c r="H17" s="21">
        <v>0</v>
      </c>
      <c r="I17" s="22" t="s">
        <v>211</v>
      </c>
      <c r="J17" s="23">
        <v>123</v>
      </c>
      <c r="K17" s="24">
        <v>2</v>
      </c>
      <c r="L17" s="25">
        <f t="shared" si="3"/>
        <v>125</v>
      </c>
      <c r="M17" s="23">
        <v>121.3</v>
      </c>
      <c r="N17" s="24">
        <v>2</v>
      </c>
      <c r="O17" s="25">
        <f t="shared" si="4"/>
        <v>123.3</v>
      </c>
      <c r="P17" s="25">
        <f t="shared" si="5"/>
        <v>123.3</v>
      </c>
    </row>
    <row r="18" spans="1:16" ht="13.5" customHeight="1">
      <c r="A18" s="18" t="s">
        <v>41</v>
      </c>
      <c r="B18" s="19" t="s">
        <v>20</v>
      </c>
      <c r="C18" s="20" t="s">
        <v>215</v>
      </c>
      <c r="D18" s="21">
        <v>64</v>
      </c>
      <c r="E18" s="21">
        <v>48024</v>
      </c>
      <c r="F18" s="22" t="s">
        <v>120</v>
      </c>
      <c r="G18" s="21" t="s">
        <v>214</v>
      </c>
      <c r="H18" s="21">
        <v>0</v>
      </c>
      <c r="I18" s="22" t="s">
        <v>182</v>
      </c>
      <c r="J18" s="23">
        <v>123.4</v>
      </c>
      <c r="K18" s="24">
        <v>2</v>
      </c>
      <c r="L18" s="25">
        <f t="shared" si="3"/>
        <v>125.4</v>
      </c>
      <c r="M18" s="23">
        <v>124.1</v>
      </c>
      <c r="N18" s="24">
        <v>4</v>
      </c>
      <c r="O18" s="25">
        <f t="shared" si="4"/>
        <v>128.1</v>
      </c>
      <c r="P18" s="25">
        <f t="shared" si="5"/>
        <v>125.4</v>
      </c>
    </row>
    <row r="19" spans="1:16" ht="13.5" customHeight="1">
      <c r="A19" s="18" t="s">
        <v>43</v>
      </c>
      <c r="B19" s="19" t="s">
        <v>21</v>
      </c>
      <c r="C19" s="20" t="s">
        <v>215</v>
      </c>
      <c r="D19" s="21">
        <v>67</v>
      </c>
      <c r="E19" s="21">
        <v>10102</v>
      </c>
      <c r="F19" s="22" t="s">
        <v>123</v>
      </c>
      <c r="G19" s="21" t="s">
        <v>216</v>
      </c>
      <c r="H19" s="21">
        <v>0</v>
      </c>
      <c r="I19" s="22" t="s">
        <v>207</v>
      </c>
      <c r="J19" s="23">
        <v>128.6</v>
      </c>
      <c r="K19" s="24">
        <v>8</v>
      </c>
      <c r="L19" s="25">
        <f t="shared" si="3"/>
        <v>136.6</v>
      </c>
      <c r="M19" s="23">
        <v>133.5</v>
      </c>
      <c r="N19" s="24">
        <v>10</v>
      </c>
      <c r="O19" s="25">
        <f t="shared" si="4"/>
        <v>143.5</v>
      </c>
      <c r="P19" s="25">
        <f t="shared" si="5"/>
        <v>136.6</v>
      </c>
    </row>
    <row r="20" spans="1:16" ht="13.5" customHeight="1">
      <c r="A20" s="18" t="s">
        <v>45</v>
      </c>
      <c r="B20" s="19" t="s">
        <v>22</v>
      </c>
      <c r="C20" s="20" t="s">
        <v>215</v>
      </c>
      <c r="D20" s="21">
        <v>66</v>
      </c>
      <c r="E20" s="21">
        <v>82011</v>
      </c>
      <c r="F20" s="22" t="s">
        <v>122</v>
      </c>
      <c r="G20" s="21" t="s">
        <v>214</v>
      </c>
      <c r="H20" s="21">
        <v>0</v>
      </c>
      <c r="I20" s="22" t="s">
        <v>195</v>
      </c>
      <c r="J20" s="23">
        <v>145.2</v>
      </c>
      <c r="K20" s="24">
        <v>8</v>
      </c>
      <c r="L20" s="25">
        <f t="shared" si="3"/>
        <v>153.2</v>
      </c>
      <c r="M20" s="23">
        <v>137</v>
      </c>
      <c r="N20" s="24">
        <v>106</v>
      </c>
      <c r="O20" s="25">
        <f t="shared" si="4"/>
        <v>243</v>
      </c>
      <c r="P20" s="25">
        <f t="shared" si="5"/>
        <v>153.2</v>
      </c>
    </row>
    <row r="21" spans="1:16" ht="13.5" customHeight="1">
      <c r="A21" s="18" t="s">
        <v>47</v>
      </c>
      <c r="B21" s="19" t="s">
        <v>23</v>
      </c>
      <c r="C21" s="20" t="s">
        <v>215</v>
      </c>
      <c r="D21" s="21">
        <v>69</v>
      </c>
      <c r="E21" s="21">
        <v>10103</v>
      </c>
      <c r="F21" s="22" t="s">
        <v>124</v>
      </c>
      <c r="G21" s="21" t="s">
        <v>214</v>
      </c>
      <c r="H21" s="21">
        <v>0</v>
      </c>
      <c r="I21" s="22" t="s">
        <v>207</v>
      </c>
      <c r="J21" s="23">
        <v>168.7</v>
      </c>
      <c r="K21" s="24">
        <v>8</v>
      </c>
      <c r="L21" s="25">
        <f t="shared" si="3"/>
        <v>176.7</v>
      </c>
      <c r="M21" s="23">
        <v>168.9</v>
      </c>
      <c r="N21" s="24">
        <v>108</v>
      </c>
      <c r="O21" s="25">
        <f t="shared" si="4"/>
        <v>276.9</v>
      </c>
      <c r="P21" s="25">
        <f t="shared" si="5"/>
        <v>176.7</v>
      </c>
    </row>
    <row r="22" spans="1:16" ht="13.5" customHeight="1">
      <c r="A22" s="18" t="s">
        <v>87</v>
      </c>
      <c r="B22" s="19" t="s">
        <v>24</v>
      </c>
      <c r="C22" s="20" t="s">
        <v>215</v>
      </c>
      <c r="D22" s="21">
        <v>70</v>
      </c>
      <c r="E22" s="21">
        <v>47005</v>
      </c>
      <c r="F22" s="22" t="s">
        <v>125</v>
      </c>
      <c r="G22" s="21" t="s">
        <v>0</v>
      </c>
      <c r="H22" s="21">
        <v>0</v>
      </c>
      <c r="I22" s="22" t="s">
        <v>158</v>
      </c>
      <c r="J22" s="23">
        <v>119.5</v>
      </c>
      <c r="K22" s="24">
        <v>602</v>
      </c>
      <c r="L22" s="25">
        <f>SUM(J22:K22)</f>
        <v>721.5</v>
      </c>
      <c r="M22" s="23">
        <v>147.5</v>
      </c>
      <c r="N22" s="24">
        <v>604</v>
      </c>
      <c r="O22" s="25">
        <f>SUM(M22:N22)</f>
        <v>751.5</v>
      </c>
      <c r="P22" s="25">
        <f>MIN(L22,O22)</f>
        <v>721.5</v>
      </c>
    </row>
    <row r="23" spans="1:16" ht="13.5" customHeight="1">
      <c r="A23" s="18" t="s">
        <v>50</v>
      </c>
      <c r="B23" s="19" t="s">
        <v>25</v>
      </c>
      <c r="C23" s="20" t="s">
        <v>215</v>
      </c>
      <c r="D23" s="21">
        <v>71</v>
      </c>
      <c r="E23" s="21">
        <v>47007</v>
      </c>
      <c r="F23" s="22" t="s">
        <v>126</v>
      </c>
      <c r="G23" s="21" t="s">
        <v>216</v>
      </c>
      <c r="H23" s="21">
        <v>0</v>
      </c>
      <c r="I23" s="22" t="s">
        <v>158</v>
      </c>
      <c r="J23" s="23">
        <v>132.7</v>
      </c>
      <c r="K23" s="24">
        <v>802</v>
      </c>
      <c r="L23" s="25">
        <f>SUM(J23:K23)</f>
        <v>934.7</v>
      </c>
      <c r="M23" s="23">
        <v>129.1</v>
      </c>
      <c r="N23" s="24">
        <v>604</v>
      </c>
      <c r="O23" s="25">
        <f>SUM(M23:N23)</f>
        <v>733.1</v>
      </c>
      <c r="P23" s="25">
        <f>MIN(L23,O23)</f>
        <v>733.1</v>
      </c>
    </row>
    <row r="24" spans="1:16" ht="13.5" customHeight="1">
      <c r="A24" s="18" t="s">
        <v>52</v>
      </c>
      <c r="B24" s="19" t="s">
        <v>26</v>
      </c>
      <c r="C24" s="20" t="s">
        <v>215</v>
      </c>
      <c r="D24" s="21">
        <v>72</v>
      </c>
      <c r="E24" s="21">
        <v>47002</v>
      </c>
      <c r="F24" s="22" t="s">
        <v>127</v>
      </c>
      <c r="G24" s="21" t="s">
        <v>217</v>
      </c>
      <c r="H24" s="21">
        <v>0</v>
      </c>
      <c r="I24" s="22" t="s">
        <v>158</v>
      </c>
      <c r="J24" s="23">
        <v>118.1</v>
      </c>
      <c r="K24" s="24">
        <v>706</v>
      </c>
      <c r="L24" s="25">
        <f>SUM(J24:K24)</f>
        <v>824.1</v>
      </c>
      <c r="M24" s="23">
        <v>148.4</v>
      </c>
      <c r="N24" s="24">
        <v>608</v>
      </c>
      <c r="O24" s="25">
        <f>SUM(M24:N24)</f>
        <v>756.4</v>
      </c>
      <c r="P24" s="25">
        <f>MIN(L24,O24)</f>
        <v>756.4</v>
      </c>
    </row>
  </sheetData>
  <sheetProtection/>
  <mergeCells count="3">
    <mergeCell ref="A1:C1"/>
    <mergeCell ref="D1:O1"/>
    <mergeCell ref="A11:C11"/>
  </mergeCells>
  <conditionalFormatting sqref="H13:H24 H3:H10">
    <cfRule type="cellIs" priority="1" dxfId="0" operator="equal" stopIfTrue="1">
      <formula>"9"</formula>
    </cfRule>
  </conditionalFormatting>
  <conditionalFormatting sqref="O13:O24 L13:L24 L3:L10 O3:O10">
    <cfRule type="cellIs" priority="2" dxfId="0" operator="equal" stopIfTrue="1">
      <formula>10000</formula>
    </cfRule>
  </conditionalFormatting>
  <conditionalFormatting sqref="P13:P24 P3:P10">
    <cfRule type="cellIs" priority="3" dxfId="0" operator="greaterThanOrEqual" stopIfTrue="1">
      <formula>10000</formula>
    </cfRule>
    <cfRule type="cellIs" priority="4" dxfId="0" operator="equal" stopIfTrue="1">
      <formula>5000</formula>
    </cfRule>
  </conditionalFormatting>
  <printOptions horizontalCentered="1"/>
  <pageMargins left="0.5905511811023623" right="0.3937007874015748" top="0.96" bottom="0.6299212598425197" header="0.3937007874015748" footer="0.3937007874015748"/>
  <pageSetup fitToHeight="0" horizontalDpi="300" verticalDpi="300" orientation="landscape" paperSize="9" r:id="rId1"/>
  <headerFooter alignWithMargins="0">
    <oddHeader>&amp;L&amp;"Arial,Tučné"&amp;12VZ Slalomy v Kadani&amp;C&amp;"Arial,Tučné"&amp;12č.85 pž&amp;R&amp;"Arial,Tučné"&amp;12 7.7.2012</oddHeader>
    <oddFooter>&amp;L&amp;8TJ DNT VS Kadaň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L88"/>
  <sheetViews>
    <sheetView workbookViewId="0" topLeftCell="A1">
      <selection activeCell="A2" sqref="A2"/>
    </sheetView>
  </sheetViews>
  <sheetFormatPr defaultColWidth="9.140625" defaultRowHeight="13.5" customHeight="1"/>
  <cols>
    <col min="1" max="1" width="4.57421875" style="4" customWidth="1"/>
    <col min="2" max="2" width="3.00390625" style="5" customWidth="1"/>
    <col min="3" max="3" width="3.7109375" style="1" customWidth="1"/>
    <col min="4" max="4" width="4.57421875" style="2" hidden="1" customWidth="1"/>
    <col min="5" max="5" width="7.140625" style="2" customWidth="1"/>
    <col min="6" max="6" width="20.421875" style="6" customWidth="1"/>
    <col min="7" max="7" width="5.140625" style="2" customWidth="1"/>
    <col min="8" max="8" width="4.57421875" style="2" customWidth="1"/>
    <col min="9" max="9" width="11.140625" style="6" customWidth="1"/>
    <col min="10" max="10" width="7.7109375" style="3" customWidth="1"/>
    <col min="11" max="11" width="4.57421875" style="2" customWidth="1"/>
    <col min="12" max="12" width="7.7109375" style="7" customWidth="1"/>
    <col min="13" max="13" width="7.7109375" style="3" customWidth="1"/>
    <col min="14" max="14" width="4.57421875" style="2" customWidth="1"/>
    <col min="15" max="16" width="7.7109375" style="7" customWidth="1"/>
    <col min="17" max="17" width="4.57421875" style="2" customWidth="1"/>
    <col min="18" max="16384" width="11.57421875" style="0" customWidth="1"/>
  </cols>
  <sheetData>
    <row r="1" spans="1:38" ht="15.75">
      <c r="A1" s="55" t="s">
        <v>261</v>
      </c>
      <c r="B1" s="55"/>
      <c r="C1" s="55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7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</row>
    <row r="2" spans="1:38" ht="16.5" customHeight="1">
      <c r="A2" s="14" t="s">
        <v>3</v>
      </c>
      <c r="B2" s="58" t="s">
        <v>2</v>
      </c>
      <c r="C2" s="58"/>
      <c r="D2" s="14" t="s">
        <v>4</v>
      </c>
      <c r="E2" s="14" t="s">
        <v>1</v>
      </c>
      <c r="F2" s="14" t="s">
        <v>5</v>
      </c>
      <c r="G2" s="14" t="s">
        <v>6</v>
      </c>
      <c r="H2" s="14" t="s">
        <v>7</v>
      </c>
      <c r="I2" s="14" t="s">
        <v>8</v>
      </c>
      <c r="J2" s="15" t="s">
        <v>9</v>
      </c>
      <c r="K2" s="16" t="s">
        <v>10</v>
      </c>
      <c r="L2" s="17" t="s">
        <v>11</v>
      </c>
      <c r="M2" s="15" t="s">
        <v>9</v>
      </c>
      <c r="N2" s="16" t="s">
        <v>10</v>
      </c>
      <c r="O2" s="17" t="s">
        <v>11</v>
      </c>
      <c r="P2" s="17" t="s">
        <v>12</v>
      </c>
      <c r="Q2" s="16" t="s">
        <v>159</v>
      </c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</row>
    <row r="3" spans="1:38" ht="13.5" customHeight="1">
      <c r="A3" s="18" t="s">
        <v>31</v>
      </c>
      <c r="B3" s="19" t="s">
        <v>13</v>
      </c>
      <c r="C3" s="20" t="s">
        <v>204</v>
      </c>
      <c r="D3" s="21">
        <v>2</v>
      </c>
      <c r="E3" s="21">
        <v>48031</v>
      </c>
      <c r="F3" s="22" t="s">
        <v>36</v>
      </c>
      <c r="G3" s="21" t="s">
        <v>203</v>
      </c>
      <c r="H3" s="21" t="s">
        <v>200</v>
      </c>
      <c r="I3" s="22" t="s">
        <v>182</v>
      </c>
      <c r="J3" s="23">
        <v>94.1</v>
      </c>
      <c r="K3" s="24">
        <v>6</v>
      </c>
      <c r="L3" s="25">
        <v>100.1</v>
      </c>
      <c r="M3" s="23">
        <v>91.3</v>
      </c>
      <c r="N3" s="24">
        <v>0</v>
      </c>
      <c r="O3" s="25">
        <v>91.3</v>
      </c>
      <c r="P3" s="25">
        <v>91.3</v>
      </c>
      <c r="Q3" s="24">
        <v>41</v>
      </c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</row>
    <row r="4" spans="1:38" ht="13.5" customHeight="1">
      <c r="A4" s="18" t="s">
        <v>33</v>
      </c>
      <c r="B4" s="19"/>
      <c r="C4" s="20"/>
      <c r="D4" s="21">
        <v>4</v>
      </c>
      <c r="E4" s="21">
        <v>66011</v>
      </c>
      <c r="F4" s="22" t="s">
        <v>40</v>
      </c>
      <c r="G4" s="21" t="s">
        <v>188</v>
      </c>
      <c r="H4" s="21" t="s">
        <v>200</v>
      </c>
      <c r="I4" s="22" t="s">
        <v>196</v>
      </c>
      <c r="J4" s="23">
        <v>94.4</v>
      </c>
      <c r="K4" s="24">
        <v>0</v>
      </c>
      <c r="L4" s="25">
        <v>94.4</v>
      </c>
      <c r="M4" s="23">
        <v>96.3</v>
      </c>
      <c r="N4" s="24">
        <v>2</v>
      </c>
      <c r="O4" s="25">
        <v>98.3</v>
      </c>
      <c r="P4" s="25">
        <v>94.4</v>
      </c>
      <c r="Q4" s="24">
        <v>37</v>
      </c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</row>
    <row r="5" spans="1:38" ht="13.5" customHeight="1">
      <c r="A5" s="18" t="s">
        <v>35</v>
      </c>
      <c r="B5" s="19"/>
      <c r="C5" s="20"/>
      <c r="D5" s="21">
        <v>3</v>
      </c>
      <c r="E5" s="21">
        <v>14009</v>
      </c>
      <c r="F5" s="22" t="s">
        <v>38</v>
      </c>
      <c r="G5" s="21" t="s">
        <v>172</v>
      </c>
      <c r="H5" s="21" t="s">
        <v>200</v>
      </c>
      <c r="I5" s="22" t="s">
        <v>184</v>
      </c>
      <c r="J5" s="23">
        <v>92.4</v>
      </c>
      <c r="K5" s="24">
        <v>4</v>
      </c>
      <c r="L5" s="25">
        <v>96.4</v>
      </c>
      <c r="M5" s="23">
        <v>93.2</v>
      </c>
      <c r="N5" s="24">
        <v>2</v>
      </c>
      <c r="O5" s="25">
        <v>95.2</v>
      </c>
      <c r="P5" s="25">
        <v>95.2</v>
      </c>
      <c r="Q5" s="24">
        <v>33</v>
      </c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</row>
    <row r="6" spans="1:38" ht="13.5" customHeight="1">
      <c r="A6" s="18" t="s">
        <v>37</v>
      </c>
      <c r="B6" s="19" t="s">
        <v>13</v>
      </c>
      <c r="C6" s="20" t="s">
        <v>164</v>
      </c>
      <c r="D6" s="21">
        <v>5</v>
      </c>
      <c r="E6" s="21">
        <v>43009</v>
      </c>
      <c r="F6" s="22" t="s">
        <v>49</v>
      </c>
      <c r="G6" s="21" t="s">
        <v>169</v>
      </c>
      <c r="H6" s="21" t="s">
        <v>200</v>
      </c>
      <c r="I6" s="22" t="s">
        <v>205</v>
      </c>
      <c r="J6" s="23">
        <v>97.3</v>
      </c>
      <c r="K6" s="24">
        <v>0</v>
      </c>
      <c r="L6" s="25">
        <v>97.3</v>
      </c>
      <c r="M6" s="23">
        <v>94.5</v>
      </c>
      <c r="N6" s="24">
        <v>2</v>
      </c>
      <c r="O6" s="25">
        <v>96.5</v>
      </c>
      <c r="P6" s="25">
        <v>96.5</v>
      </c>
      <c r="Q6" s="24">
        <v>29</v>
      </c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ht="13.5" customHeight="1">
      <c r="A7" s="18" t="s">
        <v>39</v>
      </c>
      <c r="B7" s="19" t="s">
        <v>14</v>
      </c>
      <c r="C7" s="20" t="s">
        <v>204</v>
      </c>
      <c r="D7" s="21">
        <v>7</v>
      </c>
      <c r="E7" s="21">
        <v>9081</v>
      </c>
      <c r="F7" s="22" t="s">
        <v>44</v>
      </c>
      <c r="G7" s="21" t="s">
        <v>210</v>
      </c>
      <c r="H7" s="21" t="s">
        <v>200</v>
      </c>
      <c r="I7" s="22" t="s">
        <v>211</v>
      </c>
      <c r="J7" s="23">
        <v>101</v>
      </c>
      <c r="K7" s="24">
        <v>4</v>
      </c>
      <c r="L7" s="25">
        <v>105</v>
      </c>
      <c r="M7" s="23">
        <v>99.1</v>
      </c>
      <c r="N7" s="24">
        <v>0</v>
      </c>
      <c r="O7" s="25">
        <v>99.1</v>
      </c>
      <c r="P7" s="25">
        <v>99.1</v>
      </c>
      <c r="Q7" s="24">
        <v>25</v>
      </c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</row>
    <row r="8" spans="1:38" ht="13.5" customHeight="1">
      <c r="A8" s="18" t="s">
        <v>41</v>
      </c>
      <c r="B8" s="19"/>
      <c r="C8" s="20"/>
      <c r="D8" s="21">
        <v>6</v>
      </c>
      <c r="E8" s="21">
        <v>82016</v>
      </c>
      <c r="F8" s="22" t="s">
        <v>46</v>
      </c>
      <c r="G8" s="21" t="s">
        <v>170</v>
      </c>
      <c r="H8" s="21" t="s">
        <v>200</v>
      </c>
      <c r="I8" s="22" t="s">
        <v>195</v>
      </c>
      <c r="J8" s="23">
        <v>99.1</v>
      </c>
      <c r="K8" s="24">
        <v>2</v>
      </c>
      <c r="L8" s="25">
        <v>101.1</v>
      </c>
      <c r="M8" s="23">
        <v>98.8</v>
      </c>
      <c r="N8" s="24">
        <v>2</v>
      </c>
      <c r="O8" s="25">
        <v>100.8</v>
      </c>
      <c r="P8" s="25">
        <v>100.8</v>
      </c>
      <c r="Q8" s="24">
        <v>21</v>
      </c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</row>
    <row r="9" spans="1:38" ht="13.5" customHeight="1">
      <c r="A9" s="18" t="s">
        <v>43</v>
      </c>
      <c r="B9" s="19" t="s">
        <v>13</v>
      </c>
      <c r="C9" s="20" t="s">
        <v>166</v>
      </c>
      <c r="D9" s="21">
        <v>18</v>
      </c>
      <c r="E9" s="21">
        <v>48068</v>
      </c>
      <c r="F9" s="22" t="s">
        <v>42</v>
      </c>
      <c r="G9" s="21" t="s">
        <v>165</v>
      </c>
      <c r="H9" s="21" t="s">
        <v>163</v>
      </c>
      <c r="I9" s="22" t="s">
        <v>182</v>
      </c>
      <c r="J9" s="23">
        <v>102.7</v>
      </c>
      <c r="K9" s="24">
        <v>2</v>
      </c>
      <c r="L9" s="25">
        <v>104.7</v>
      </c>
      <c r="M9" s="23">
        <v>99.3</v>
      </c>
      <c r="N9" s="24">
        <v>2</v>
      </c>
      <c r="O9" s="25">
        <v>101.3</v>
      </c>
      <c r="P9" s="25">
        <v>101.3</v>
      </c>
      <c r="Q9" s="24">
        <v>17</v>
      </c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</row>
    <row r="10" spans="1:38" ht="13.5" customHeight="1">
      <c r="A10" s="18" t="s">
        <v>45</v>
      </c>
      <c r="B10" s="19" t="s">
        <v>14</v>
      </c>
      <c r="C10" s="20" t="s">
        <v>166</v>
      </c>
      <c r="D10" s="21">
        <v>9</v>
      </c>
      <c r="E10" s="21">
        <v>48081</v>
      </c>
      <c r="F10" s="22" t="s">
        <v>48</v>
      </c>
      <c r="G10" s="21" t="s">
        <v>180</v>
      </c>
      <c r="H10" s="21" t="s">
        <v>200</v>
      </c>
      <c r="I10" s="22" t="s">
        <v>182</v>
      </c>
      <c r="J10" s="23">
        <v>100.5</v>
      </c>
      <c r="K10" s="24">
        <v>2</v>
      </c>
      <c r="L10" s="25">
        <v>102.5</v>
      </c>
      <c r="M10" s="23">
        <v>101.6</v>
      </c>
      <c r="N10" s="24">
        <v>2</v>
      </c>
      <c r="O10" s="25">
        <v>103.6</v>
      </c>
      <c r="P10" s="25">
        <v>102.5</v>
      </c>
      <c r="Q10" s="24">
        <v>13</v>
      </c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</row>
    <row r="11" spans="1:38" ht="13.5" customHeight="1">
      <c r="A11" s="18" t="s">
        <v>47</v>
      </c>
      <c r="B11" s="19" t="s">
        <v>13</v>
      </c>
      <c r="C11" s="20" t="s">
        <v>177</v>
      </c>
      <c r="D11" s="21">
        <v>8</v>
      </c>
      <c r="E11" s="21">
        <v>66004</v>
      </c>
      <c r="F11" s="22" t="s">
        <v>51</v>
      </c>
      <c r="G11" s="21" t="s">
        <v>187</v>
      </c>
      <c r="H11" s="21" t="s">
        <v>200</v>
      </c>
      <c r="I11" s="22" t="s">
        <v>196</v>
      </c>
      <c r="J11" s="23">
        <v>99.7</v>
      </c>
      <c r="K11" s="24">
        <v>4</v>
      </c>
      <c r="L11" s="25">
        <v>103.7</v>
      </c>
      <c r="M11" s="23">
        <v>101.9</v>
      </c>
      <c r="N11" s="24">
        <v>4</v>
      </c>
      <c r="O11" s="25">
        <v>105.9</v>
      </c>
      <c r="P11" s="25">
        <v>103.7</v>
      </c>
      <c r="Q11" s="24">
        <v>9</v>
      </c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</row>
    <row r="12" spans="1:38" ht="13.5" customHeight="1">
      <c r="A12" s="18" t="s">
        <v>87</v>
      </c>
      <c r="B12" s="19" t="s">
        <v>14</v>
      </c>
      <c r="C12" s="20" t="s">
        <v>164</v>
      </c>
      <c r="D12" s="21">
        <v>13</v>
      </c>
      <c r="E12" s="21">
        <v>8011</v>
      </c>
      <c r="F12" s="22" t="s">
        <v>221</v>
      </c>
      <c r="G12" s="21" t="s">
        <v>169</v>
      </c>
      <c r="H12" s="21" t="s">
        <v>163</v>
      </c>
      <c r="I12" s="22" t="s">
        <v>220</v>
      </c>
      <c r="J12" s="23">
        <v>105.5</v>
      </c>
      <c r="K12" s="24">
        <v>2</v>
      </c>
      <c r="L12" s="25">
        <v>107.5</v>
      </c>
      <c r="M12" s="23">
        <v>109</v>
      </c>
      <c r="N12" s="24">
        <v>0</v>
      </c>
      <c r="O12" s="25">
        <v>109</v>
      </c>
      <c r="P12" s="25">
        <v>107.5</v>
      </c>
      <c r="Q12" s="24">
        <v>8</v>
      </c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</row>
    <row r="13" spans="1:38" ht="13.5" customHeight="1">
      <c r="A13" s="18" t="s">
        <v>50</v>
      </c>
      <c r="B13" s="19" t="s">
        <v>13</v>
      </c>
      <c r="C13" s="20" t="s">
        <v>199</v>
      </c>
      <c r="D13" s="21">
        <v>11</v>
      </c>
      <c r="E13" s="21">
        <v>66016</v>
      </c>
      <c r="F13" s="22" t="s">
        <v>59</v>
      </c>
      <c r="G13" s="21" t="s">
        <v>202</v>
      </c>
      <c r="H13" s="21" t="s">
        <v>163</v>
      </c>
      <c r="I13" s="22" t="s">
        <v>196</v>
      </c>
      <c r="J13" s="23">
        <v>107</v>
      </c>
      <c r="K13" s="24">
        <v>4</v>
      </c>
      <c r="L13" s="25">
        <v>111</v>
      </c>
      <c r="M13" s="23">
        <v>108.2</v>
      </c>
      <c r="N13" s="24">
        <v>4</v>
      </c>
      <c r="O13" s="25">
        <v>112.2</v>
      </c>
      <c r="P13" s="25">
        <v>111</v>
      </c>
      <c r="Q13" s="24">
        <v>7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</row>
    <row r="14" spans="1:38" ht="13.5" customHeight="1">
      <c r="A14" s="18" t="s">
        <v>52</v>
      </c>
      <c r="B14" s="19" t="s">
        <v>13</v>
      </c>
      <c r="C14" s="20" t="s">
        <v>183</v>
      </c>
      <c r="D14" s="21">
        <v>14</v>
      </c>
      <c r="E14" s="21">
        <v>66030</v>
      </c>
      <c r="F14" s="22" t="s">
        <v>55</v>
      </c>
      <c r="G14" s="21" t="s">
        <v>190</v>
      </c>
      <c r="H14" s="21" t="s">
        <v>163</v>
      </c>
      <c r="I14" s="22" t="s">
        <v>196</v>
      </c>
      <c r="J14" s="23">
        <v>109.2</v>
      </c>
      <c r="K14" s="24">
        <v>2</v>
      </c>
      <c r="L14" s="25">
        <v>111.2</v>
      </c>
      <c r="M14" s="23">
        <v>111.2</v>
      </c>
      <c r="N14" s="24">
        <v>2</v>
      </c>
      <c r="O14" s="25">
        <v>113.2</v>
      </c>
      <c r="P14" s="25">
        <v>111.2</v>
      </c>
      <c r="Q14" s="24">
        <v>6</v>
      </c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</row>
    <row r="15" spans="1:38" ht="13.5" customHeight="1">
      <c r="A15" s="18" t="s">
        <v>54</v>
      </c>
      <c r="B15" s="19" t="s">
        <v>15</v>
      </c>
      <c r="C15" s="20" t="s">
        <v>204</v>
      </c>
      <c r="D15" s="21">
        <v>12</v>
      </c>
      <c r="E15" s="21">
        <v>82010</v>
      </c>
      <c r="F15" s="22" t="s">
        <v>57</v>
      </c>
      <c r="G15" s="21" t="s">
        <v>203</v>
      </c>
      <c r="H15" s="21" t="s">
        <v>163</v>
      </c>
      <c r="I15" s="22" t="s">
        <v>195</v>
      </c>
      <c r="J15" s="23">
        <v>110.2</v>
      </c>
      <c r="K15" s="24">
        <v>2</v>
      </c>
      <c r="L15" s="25">
        <v>112.2</v>
      </c>
      <c r="M15" s="23">
        <v>115.6</v>
      </c>
      <c r="N15" s="24">
        <v>2</v>
      </c>
      <c r="O15" s="25">
        <v>117.6</v>
      </c>
      <c r="P15" s="25">
        <v>112.2</v>
      </c>
      <c r="Q15" s="24">
        <v>5</v>
      </c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</row>
    <row r="16" spans="1:38" ht="13.5" customHeight="1">
      <c r="A16" s="18" t="s">
        <v>56</v>
      </c>
      <c r="B16" s="19" t="s">
        <v>15</v>
      </c>
      <c r="C16" s="20" t="s">
        <v>164</v>
      </c>
      <c r="D16" s="21">
        <v>16</v>
      </c>
      <c r="E16" s="21">
        <v>47048</v>
      </c>
      <c r="F16" s="22" t="s">
        <v>72</v>
      </c>
      <c r="G16" s="21" t="s">
        <v>179</v>
      </c>
      <c r="H16" s="21" t="s">
        <v>163</v>
      </c>
      <c r="I16" s="22" t="s">
        <v>158</v>
      </c>
      <c r="J16" s="23">
        <v>120.9</v>
      </c>
      <c r="K16" s="24">
        <v>2</v>
      </c>
      <c r="L16" s="25">
        <v>122.9</v>
      </c>
      <c r="M16" s="23">
        <v>124.4</v>
      </c>
      <c r="N16" s="24">
        <v>6</v>
      </c>
      <c r="O16" s="25">
        <v>130.4</v>
      </c>
      <c r="P16" s="25">
        <v>122.9</v>
      </c>
      <c r="Q16" s="24">
        <v>4</v>
      </c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</row>
    <row r="17" spans="1:38" ht="13.5" customHeight="1">
      <c r="A17" s="18" t="s">
        <v>58</v>
      </c>
      <c r="B17" s="19" t="s">
        <v>14</v>
      </c>
      <c r="C17" s="20" t="s">
        <v>177</v>
      </c>
      <c r="D17" s="21">
        <v>17</v>
      </c>
      <c r="E17" s="21">
        <v>48025</v>
      </c>
      <c r="F17" s="22" t="s">
        <v>63</v>
      </c>
      <c r="G17" s="21" t="s">
        <v>187</v>
      </c>
      <c r="H17" s="21" t="s">
        <v>163</v>
      </c>
      <c r="I17" s="22" t="s">
        <v>182</v>
      </c>
      <c r="J17" s="23">
        <v>122.7</v>
      </c>
      <c r="K17" s="24">
        <v>4</v>
      </c>
      <c r="L17" s="25">
        <v>126.7</v>
      </c>
      <c r="M17" s="23">
        <v>117.4</v>
      </c>
      <c r="N17" s="24">
        <v>8</v>
      </c>
      <c r="O17" s="25">
        <v>125.4</v>
      </c>
      <c r="P17" s="25">
        <v>125.4</v>
      </c>
      <c r="Q17" s="24">
        <v>3</v>
      </c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</row>
    <row r="18" spans="1:38" ht="13.5" customHeight="1">
      <c r="A18" s="18" t="s">
        <v>60</v>
      </c>
      <c r="B18" s="19" t="s">
        <v>13</v>
      </c>
      <c r="C18" s="20" t="s">
        <v>161</v>
      </c>
      <c r="D18" s="21">
        <v>23</v>
      </c>
      <c r="E18" s="21">
        <v>66012</v>
      </c>
      <c r="F18" s="22" t="s">
        <v>70</v>
      </c>
      <c r="G18" s="21" t="s">
        <v>160</v>
      </c>
      <c r="H18" s="21">
        <v>0</v>
      </c>
      <c r="I18" s="22" t="s">
        <v>196</v>
      </c>
      <c r="J18" s="23">
        <v>122.5</v>
      </c>
      <c r="K18" s="24">
        <v>8</v>
      </c>
      <c r="L18" s="25">
        <v>130.5</v>
      </c>
      <c r="M18" s="23">
        <v>113.3</v>
      </c>
      <c r="N18" s="24">
        <v>102</v>
      </c>
      <c r="O18" s="25">
        <v>215.3</v>
      </c>
      <c r="P18" s="25">
        <v>130.5</v>
      </c>
      <c r="Q18" s="24">
        <v>2</v>
      </c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</row>
    <row r="19" spans="1:38" ht="13.5" customHeight="1">
      <c r="A19" s="18" t="s">
        <v>62</v>
      </c>
      <c r="B19" s="19" t="s">
        <v>14</v>
      </c>
      <c r="C19" s="20" t="s">
        <v>183</v>
      </c>
      <c r="D19" s="21">
        <v>19</v>
      </c>
      <c r="E19" s="21">
        <v>14039</v>
      </c>
      <c r="F19" s="22" t="s">
        <v>69</v>
      </c>
      <c r="G19" s="21" t="s">
        <v>186</v>
      </c>
      <c r="H19" s="21">
        <v>0</v>
      </c>
      <c r="I19" s="22" t="s">
        <v>184</v>
      </c>
      <c r="J19" s="23">
        <v>132.6</v>
      </c>
      <c r="K19" s="24">
        <v>2</v>
      </c>
      <c r="L19" s="25">
        <v>134.6</v>
      </c>
      <c r="M19" s="23">
        <v>132.5</v>
      </c>
      <c r="N19" s="24">
        <v>4</v>
      </c>
      <c r="O19" s="25">
        <v>136.5</v>
      </c>
      <c r="P19" s="25">
        <v>134.6</v>
      </c>
      <c r="Q19" s="24">
        <v>1</v>
      </c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</row>
    <row r="20" spans="1:38" ht="13.5" customHeight="1">
      <c r="A20" s="18" t="s">
        <v>64</v>
      </c>
      <c r="B20" s="19" t="s">
        <v>16</v>
      </c>
      <c r="C20" s="20" t="s">
        <v>204</v>
      </c>
      <c r="D20" s="21">
        <v>22</v>
      </c>
      <c r="E20" s="21">
        <v>50003</v>
      </c>
      <c r="F20" s="22" t="s">
        <v>67</v>
      </c>
      <c r="G20" s="21" t="s">
        <v>203</v>
      </c>
      <c r="H20" s="21">
        <v>0</v>
      </c>
      <c r="I20" s="22" t="s">
        <v>201</v>
      </c>
      <c r="J20" s="23">
        <v>161.1</v>
      </c>
      <c r="K20" s="24">
        <v>8</v>
      </c>
      <c r="L20" s="25">
        <v>169.1</v>
      </c>
      <c r="M20" s="23">
        <v>141.4</v>
      </c>
      <c r="N20" s="24">
        <v>10</v>
      </c>
      <c r="O20" s="25">
        <v>151.4</v>
      </c>
      <c r="P20" s="25">
        <v>151.4</v>
      </c>
      <c r="Q20" s="24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</row>
    <row r="21" spans="1:38" ht="13.5" customHeight="1">
      <c r="A21" s="18" t="s">
        <v>66</v>
      </c>
      <c r="B21" s="19" t="s">
        <v>16</v>
      </c>
      <c r="C21" s="20" t="s">
        <v>164</v>
      </c>
      <c r="D21" s="21">
        <v>20</v>
      </c>
      <c r="E21" s="21">
        <v>13002</v>
      </c>
      <c r="F21" s="22" t="s">
        <v>74</v>
      </c>
      <c r="G21" s="21" t="s">
        <v>179</v>
      </c>
      <c r="H21" s="21">
        <v>0</v>
      </c>
      <c r="I21" s="22" t="s">
        <v>209</v>
      </c>
      <c r="J21" s="23">
        <v>157.7</v>
      </c>
      <c r="K21" s="24">
        <v>2</v>
      </c>
      <c r="L21" s="25">
        <v>159.7</v>
      </c>
      <c r="M21" s="23">
        <v>152.9</v>
      </c>
      <c r="N21" s="24">
        <v>8</v>
      </c>
      <c r="O21" s="25">
        <v>160.9</v>
      </c>
      <c r="P21" s="25">
        <v>159.7</v>
      </c>
      <c r="Q21" s="24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</row>
    <row r="23" spans="1:17" ht="13.5" customHeight="1">
      <c r="A23" s="55" t="s">
        <v>153</v>
      </c>
      <c r="B23" s="55"/>
      <c r="C23" s="55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7"/>
      <c r="Q23" s="57"/>
    </row>
    <row r="24" spans="1:17" ht="13.5" customHeight="1">
      <c r="A24" s="14" t="s">
        <v>3</v>
      </c>
      <c r="B24" s="58" t="s">
        <v>2</v>
      </c>
      <c r="C24" s="58"/>
      <c r="D24" s="14" t="s">
        <v>4</v>
      </c>
      <c r="E24" s="14" t="s">
        <v>1</v>
      </c>
      <c r="F24" s="14" t="s">
        <v>5</v>
      </c>
      <c r="G24" s="14" t="s">
        <v>6</v>
      </c>
      <c r="H24" s="14" t="s">
        <v>7</v>
      </c>
      <c r="I24" s="14" t="s">
        <v>8</v>
      </c>
      <c r="J24" s="15" t="s">
        <v>9</v>
      </c>
      <c r="K24" s="16" t="s">
        <v>10</v>
      </c>
      <c r="L24" s="17" t="s">
        <v>11</v>
      </c>
      <c r="M24" s="15" t="s">
        <v>9</v>
      </c>
      <c r="N24" s="16" t="s">
        <v>10</v>
      </c>
      <c r="O24" s="17" t="s">
        <v>11</v>
      </c>
      <c r="P24" s="17" t="s">
        <v>12</v>
      </c>
      <c r="Q24" s="16" t="s">
        <v>159</v>
      </c>
    </row>
    <row r="25" spans="1:17" ht="13.5" customHeight="1">
      <c r="A25" s="18" t="s">
        <v>31</v>
      </c>
      <c r="B25" s="19" t="s">
        <v>13</v>
      </c>
      <c r="C25" s="20" t="s">
        <v>166</v>
      </c>
      <c r="D25" s="21">
        <v>2</v>
      </c>
      <c r="E25" s="21">
        <v>14040</v>
      </c>
      <c r="F25" s="22" t="s">
        <v>78</v>
      </c>
      <c r="G25" s="21" t="s">
        <v>180</v>
      </c>
      <c r="H25" s="21" t="s">
        <v>200</v>
      </c>
      <c r="I25" s="22" t="s">
        <v>184</v>
      </c>
      <c r="J25" s="23">
        <v>95.3</v>
      </c>
      <c r="K25" s="24">
        <v>0</v>
      </c>
      <c r="L25" s="25">
        <v>95.3</v>
      </c>
      <c r="M25" s="23">
        <v>95.1</v>
      </c>
      <c r="N25" s="24">
        <v>0</v>
      </c>
      <c r="O25" s="25">
        <v>95.1</v>
      </c>
      <c r="P25" s="25">
        <v>95.1</v>
      </c>
      <c r="Q25" s="24">
        <v>18</v>
      </c>
    </row>
    <row r="26" spans="1:17" ht="13.5" customHeight="1">
      <c r="A26" s="18" t="s">
        <v>33</v>
      </c>
      <c r="B26" s="19" t="s">
        <v>13</v>
      </c>
      <c r="C26" s="20" t="s">
        <v>199</v>
      </c>
      <c r="D26" s="21">
        <v>4</v>
      </c>
      <c r="E26" s="21">
        <v>9072</v>
      </c>
      <c r="F26" s="22" t="s">
        <v>80</v>
      </c>
      <c r="G26" s="21" t="s">
        <v>202</v>
      </c>
      <c r="H26" s="21" t="s">
        <v>200</v>
      </c>
      <c r="I26" s="22" t="s">
        <v>211</v>
      </c>
      <c r="J26" s="23">
        <v>104</v>
      </c>
      <c r="K26" s="24">
        <v>4</v>
      </c>
      <c r="L26" s="25">
        <v>108</v>
      </c>
      <c r="M26" s="23">
        <v>98.5</v>
      </c>
      <c r="N26" s="24">
        <v>2</v>
      </c>
      <c r="O26" s="25">
        <v>100.5</v>
      </c>
      <c r="P26" s="25">
        <v>100.5</v>
      </c>
      <c r="Q26" s="24">
        <v>14</v>
      </c>
    </row>
    <row r="27" spans="1:17" ht="13.5" customHeight="1">
      <c r="A27" s="18" t="s">
        <v>35</v>
      </c>
      <c r="B27" s="19" t="s">
        <v>13</v>
      </c>
      <c r="C27" s="20" t="s">
        <v>177</v>
      </c>
      <c r="D27" s="21">
        <v>3</v>
      </c>
      <c r="E27" s="21">
        <v>47013</v>
      </c>
      <c r="F27" s="22" t="s">
        <v>81</v>
      </c>
      <c r="G27" s="21" t="s">
        <v>193</v>
      </c>
      <c r="H27" s="21" t="s">
        <v>200</v>
      </c>
      <c r="I27" s="22" t="s">
        <v>158</v>
      </c>
      <c r="J27" s="23">
        <v>100.2</v>
      </c>
      <c r="K27" s="24">
        <v>2</v>
      </c>
      <c r="L27" s="25">
        <v>102.2</v>
      </c>
      <c r="M27" s="23">
        <v>106.6</v>
      </c>
      <c r="N27" s="24">
        <v>4</v>
      </c>
      <c r="O27" s="25">
        <v>110.6</v>
      </c>
      <c r="P27" s="25">
        <v>102.2</v>
      </c>
      <c r="Q27" s="24">
        <v>10</v>
      </c>
    </row>
    <row r="28" spans="1:17" ht="13.5" customHeight="1">
      <c r="A28" s="18" t="s">
        <v>37</v>
      </c>
      <c r="B28" s="19" t="s">
        <v>13</v>
      </c>
      <c r="C28" s="20" t="s">
        <v>161</v>
      </c>
      <c r="D28" s="21">
        <v>1</v>
      </c>
      <c r="E28" s="21">
        <v>47016</v>
      </c>
      <c r="F28" s="22" t="s">
        <v>79</v>
      </c>
      <c r="G28" s="21" t="s">
        <v>160</v>
      </c>
      <c r="H28" s="21" t="s">
        <v>212</v>
      </c>
      <c r="I28" s="22" t="s">
        <v>158</v>
      </c>
      <c r="J28" s="23">
        <v>98.6</v>
      </c>
      <c r="K28" s="24">
        <v>6</v>
      </c>
      <c r="L28" s="25">
        <v>104.6</v>
      </c>
      <c r="M28" s="23">
        <v>105.3</v>
      </c>
      <c r="N28" s="24">
        <v>6</v>
      </c>
      <c r="O28" s="25">
        <v>111.3</v>
      </c>
      <c r="P28" s="25">
        <v>104.6</v>
      </c>
      <c r="Q28" s="24">
        <v>6</v>
      </c>
    </row>
    <row r="29" spans="1:17" ht="13.5" customHeight="1">
      <c r="A29" s="18" t="s">
        <v>39</v>
      </c>
      <c r="B29" s="19" t="s">
        <v>13</v>
      </c>
      <c r="C29" s="20" t="s">
        <v>215</v>
      </c>
      <c r="D29" s="21">
        <v>41</v>
      </c>
      <c r="E29" s="21">
        <v>52020</v>
      </c>
      <c r="F29" s="22" t="s">
        <v>83</v>
      </c>
      <c r="G29" s="21" t="s">
        <v>214</v>
      </c>
      <c r="H29" s="21">
        <v>0</v>
      </c>
      <c r="I29" s="22" t="s">
        <v>173</v>
      </c>
      <c r="J29" s="23">
        <v>108.5</v>
      </c>
      <c r="K29" s="24">
        <v>6</v>
      </c>
      <c r="L29" s="25">
        <v>114.5</v>
      </c>
      <c r="M29" s="23">
        <v>106.3</v>
      </c>
      <c r="N29" s="24">
        <v>4</v>
      </c>
      <c r="O29" s="25">
        <v>110.3</v>
      </c>
      <c r="P29" s="25">
        <v>110.3</v>
      </c>
      <c r="Q29" s="24"/>
    </row>
    <row r="30" spans="1:17" ht="13.5" customHeight="1">
      <c r="A30" s="18" t="s">
        <v>41</v>
      </c>
      <c r="B30" s="19" t="s">
        <v>14</v>
      </c>
      <c r="C30" s="20" t="s">
        <v>199</v>
      </c>
      <c r="D30" s="21">
        <v>6</v>
      </c>
      <c r="E30" s="21">
        <v>9071</v>
      </c>
      <c r="F30" s="22" t="s">
        <v>82</v>
      </c>
      <c r="G30" s="21" t="s">
        <v>198</v>
      </c>
      <c r="H30" s="21" t="s">
        <v>163</v>
      </c>
      <c r="I30" s="22" t="s">
        <v>211</v>
      </c>
      <c r="J30" s="23">
        <v>111.9</v>
      </c>
      <c r="K30" s="24">
        <v>6</v>
      </c>
      <c r="L30" s="25">
        <v>117.9</v>
      </c>
      <c r="M30" s="23">
        <v>113.2</v>
      </c>
      <c r="N30" s="24">
        <v>6</v>
      </c>
      <c r="O30" s="25">
        <v>119.2</v>
      </c>
      <c r="P30" s="25">
        <v>117.9</v>
      </c>
      <c r="Q30" s="24">
        <v>2</v>
      </c>
    </row>
    <row r="31" spans="1:17" ht="13.5" customHeight="1">
      <c r="A31" s="18" t="s">
        <v>43</v>
      </c>
      <c r="B31" s="19" t="s">
        <v>14</v>
      </c>
      <c r="C31" s="20" t="s">
        <v>215</v>
      </c>
      <c r="D31" s="21">
        <v>42</v>
      </c>
      <c r="E31" s="21">
        <v>82007</v>
      </c>
      <c r="F31" s="22" t="s">
        <v>84</v>
      </c>
      <c r="G31" s="21" t="s">
        <v>214</v>
      </c>
      <c r="H31" s="21">
        <v>0</v>
      </c>
      <c r="I31" s="22" t="s">
        <v>195</v>
      </c>
      <c r="J31" s="23">
        <v>122</v>
      </c>
      <c r="K31" s="24">
        <v>8</v>
      </c>
      <c r="L31" s="25">
        <v>130</v>
      </c>
      <c r="M31" s="23">
        <v>114.6</v>
      </c>
      <c r="N31" s="24">
        <v>4</v>
      </c>
      <c r="O31" s="25">
        <v>118.6</v>
      </c>
      <c r="P31" s="25">
        <v>118.6</v>
      </c>
      <c r="Q31" s="24"/>
    </row>
    <row r="32" spans="1:17" ht="13.5" customHeight="1">
      <c r="A32" s="18" t="s">
        <v>45</v>
      </c>
      <c r="B32" s="19" t="s">
        <v>15</v>
      </c>
      <c r="C32" s="20" t="s">
        <v>199</v>
      </c>
      <c r="D32" s="21">
        <v>11</v>
      </c>
      <c r="E32" s="21">
        <v>52011</v>
      </c>
      <c r="F32" s="22" t="s">
        <v>85</v>
      </c>
      <c r="G32" s="21" t="s">
        <v>198</v>
      </c>
      <c r="H32" s="21">
        <v>0</v>
      </c>
      <c r="I32" s="22" t="s">
        <v>173</v>
      </c>
      <c r="J32" s="23">
        <v>128</v>
      </c>
      <c r="K32" s="24">
        <v>8</v>
      </c>
      <c r="L32" s="25">
        <v>136</v>
      </c>
      <c r="M32" s="23">
        <v>128.6</v>
      </c>
      <c r="N32" s="24">
        <v>6</v>
      </c>
      <c r="O32" s="25">
        <v>134.6</v>
      </c>
      <c r="P32" s="25">
        <v>134.6</v>
      </c>
      <c r="Q32" s="24">
        <v>1</v>
      </c>
    </row>
    <row r="33" spans="1:17" ht="13.5" customHeight="1">
      <c r="A33" s="18" t="s">
        <v>47</v>
      </c>
      <c r="B33" s="19" t="s">
        <v>15</v>
      </c>
      <c r="C33" s="20" t="s">
        <v>215</v>
      </c>
      <c r="D33" s="21">
        <v>44</v>
      </c>
      <c r="E33" s="21">
        <v>12048</v>
      </c>
      <c r="F33" s="22" t="s">
        <v>88</v>
      </c>
      <c r="G33" s="21" t="s">
        <v>214</v>
      </c>
      <c r="H33" s="21">
        <v>0</v>
      </c>
      <c r="I33" s="22" t="s">
        <v>167</v>
      </c>
      <c r="J33" s="23">
        <v>157.3</v>
      </c>
      <c r="K33" s="24">
        <v>10</v>
      </c>
      <c r="L33" s="25">
        <v>167.3</v>
      </c>
      <c r="M33" s="23">
        <v>137.6</v>
      </c>
      <c r="N33" s="24">
        <v>4</v>
      </c>
      <c r="O33" s="25">
        <v>141.6</v>
      </c>
      <c r="P33" s="25">
        <v>141.6</v>
      </c>
      <c r="Q33" s="24"/>
    </row>
    <row r="34" spans="1:17" ht="13.5" customHeight="1">
      <c r="A34" s="18" t="s">
        <v>87</v>
      </c>
      <c r="B34" s="19" t="s">
        <v>16</v>
      </c>
      <c r="C34" s="20" t="s">
        <v>215</v>
      </c>
      <c r="D34" s="21">
        <v>43</v>
      </c>
      <c r="E34" s="21">
        <v>43015</v>
      </c>
      <c r="F34" s="22" t="s">
        <v>86</v>
      </c>
      <c r="G34" s="21" t="s">
        <v>214</v>
      </c>
      <c r="H34" s="21">
        <v>0</v>
      </c>
      <c r="I34" s="22" t="s">
        <v>205</v>
      </c>
      <c r="J34" s="23">
        <v>149.9</v>
      </c>
      <c r="K34" s="24">
        <v>10</v>
      </c>
      <c r="L34" s="25">
        <v>159.9</v>
      </c>
      <c r="M34" s="23">
        <v>158</v>
      </c>
      <c r="N34" s="24">
        <v>12</v>
      </c>
      <c r="O34" s="25">
        <v>170</v>
      </c>
      <c r="P34" s="25">
        <v>159.9</v>
      </c>
      <c r="Q34" s="24"/>
    </row>
    <row r="35" spans="1:17" ht="13.5" customHeight="1">
      <c r="A35" s="18" t="s">
        <v>50</v>
      </c>
      <c r="B35" s="19" t="s">
        <v>16</v>
      </c>
      <c r="C35" s="20" t="s">
        <v>199</v>
      </c>
      <c r="D35" s="21">
        <v>12</v>
      </c>
      <c r="E35" s="21">
        <v>47004</v>
      </c>
      <c r="F35" s="22" t="s">
        <v>89</v>
      </c>
      <c r="G35" s="21" t="s">
        <v>202</v>
      </c>
      <c r="H35" s="21">
        <v>0</v>
      </c>
      <c r="I35" s="22" t="s">
        <v>158</v>
      </c>
      <c r="J35" s="23">
        <v>130</v>
      </c>
      <c r="K35" s="24">
        <v>256</v>
      </c>
      <c r="L35" s="25">
        <v>386</v>
      </c>
      <c r="M35" s="23">
        <v>115.8</v>
      </c>
      <c r="N35" s="24">
        <v>304</v>
      </c>
      <c r="O35" s="25">
        <v>419.8</v>
      </c>
      <c r="P35" s="25">
        <v>386</v>
      </c>
      <c r="Q35" s="24"/>
    </row>
    <row r="36" spans="1:17" ht="13.5" customHeight="1">
      <c r="A36" s="18" t="s">
        <v>52</v>
      </c>
      <c r="B36" s="19" t="s">
        <v>17</v>
      </c>
      <c r="C36" s="20" t="s">
        <v>215</v>
      </c>
      <c r="D36" s="21">
        <v>45</v>
      </c>
      <c r="E36" s="21">
        <v>47009</v>
      </c>
      <c r="F36" s="22" t="s">
        <v>91</v>
      </c>
      <c r="G36" s="21" t="s">
        <v>214</v>
      </c>
      <c r="H36" s="21">
        <v>0</v>
      </c>
      <c r="I36" s="22" t="s">
        <v>158</v>
      </c>
      <c r="J36" s="23">
        <v>162.4</v>
      </c>
      <c r="K36" s="24">
        <v>402</v>
      </c>
      <c r="L36" s="25">
        <v>564.4</v>
      </c>
      <c r="M36" s="23">
        <v>152.3</v>
      </c>
      <c r="N36" s="24">
        <v>252</v>
      </c>
      <c r="O36" s="25">
        <v>404.3</v>
      </c>
      <c r="P36" s="25">
        <v>404.3</v>
      </c>
      <c r="Q36" s="24"/>
    </row>
    <row r="37" spans="1:17" ht="13.5" customHeight="1">
      <c r="A37" s="18" t="s">
        <v>54</v>
      </c>
      <c r="B37" s="19" t="s">
        <v>13</v>
      </c>
      <c r="C37" s="20" t="s">
        <v>204</v>
      </c>
      <c r="D37" s="21">
        <v>10</v>
      </c>
      <c r="E37" s="21">
        <v>47014</v>
      </c>
      <c r="F37" s="22" t="s">
        <v>90</v>
      </c>
      <c r="G37" s="21" t="s">
        <v>210</v>
      </c>
      <c r="H37" s="21">
        <v>0</v>
      </c>
      <c r="I37" s="22" t="s">
        <v>158</v>
      </c>
      <c r="J37" s="23">
        <v>99.8</v>
      </c>
      <c r="K37" s="24">
        <v>406</v>
      </c>
      <c r="L37" s="25">
        <v>505.8</v>
      </c>
      <c r="M37" s="23">
        <v>153</v>
      </c>
      <c r="N37" s="24">
        <v>452</v>
      </c>
      <c r="O37" s="25">
        <v>605</v>
      </c>
      <c r="P37" s="25">
        <v>505.8</v>
      </c>
      <c r="Q37" s="24"/>
    </row>
    <row r="38" ht="15" customHeight="1"/>
    <row r="39" spans="1:17" ht="13.5" customHeight="1">
      <c r="A39" s="55" t="s">
        <v>155</v>
      </c>
      <c r="B39" s="55"/>
      <c r="C39" s="55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7"/>
      <c r="Q39" s="57"/>
    </row>
    <row r="40" spans="1:17" ht="13.5" customHeight="1">
      <c r="A40" s="14" t="s">
        <v>3</v>
      </c>
      <c r="B40" s="58" t="s">
        <v>2</v>
      </c>
      <c r="C40" s="58"/>
      <c r="D40" s="14" t="s">
        <v>4</v>
      </c>
      <c r="E40" s="14" t="s">
        <v>1</v>
      </c>
      <c r="F40" s="14" t="s">
        <v>5</v>
      </c>
      <c r="G40" s="14" t="s">
        <v>6</v>
      </c>
      <c r="H40" s="14" t="s">
        <v>7</v>
      </c>
      <c r="I40" s="14" t="s">
        <v>8</v>
      </c>
      <c r="J40" s="15" t="s">
        <v>9</v>
      </c>
      <c r="K40" s="16" t="s">
        <v>10</v>
      </c>
      <c r="L40" s="17" t="s">
        <v>11</v>
      </c>
      <c r="M40" s="15" t="s">
        <v>9</v>
      </c>
      <c r="N40" s="16" t="s">
        <v>10</v>
      </c>
      <c r="O40" s="17" t="s">
        <v>11</v>
      </c>
      <c r="P40" s="17" t="s">
        <v>12</v>
      </c>
      <c r="Q40" s="16" t="s">
        <v>159</v>
      </c>
    </row>
    <row r="41" spans="1:17" ht="22.5">
      <c r="A41" s="18" t="s">
        <v>31</v>
      </c>
      <c r="B41" s="19" t="s">
        <v>13</v>
      </c>
      <c r="C41" s="20" t="s">
        <v>166</v>
      </c>
      <c r="D41" s="21">
        <v>61</v>
      </c>
      <c r="E41" s="21" t="s">
        <v>27</v>
      </c>
      <c r="F41" s="22" t="s">
        <v>144</v>
      </c>
      <c r="G41" s="21" t="s">
        <v>145</v>
      </c>
      <c r="H41" s="21">
        <v>2</v>
      </c>
      <c r="I41" s="22" t="s">
        <v>182</v>
      </c>
      <c r="J41" s="23">
        <v>107.5</v>
      </c>
      <c r="K41" s="24">
        <v>2</v>
      </c>
      <c r="L41" s="25">
        <v>109.5</v>
      </c>
      <c r="M41" s="23">
        <v>105.6</v>
      </c>
      <c r="N41" s="24">
        <v>4</v>
      </c>
      <c r="O41" s="25">
        <v>109.6</v>
      </c>
      <c r="P41" s="25">
        <v>109.5</v>
      </c>
      <c r="Q41" s="24">
        <v>9</v>
      </c>
    </row>
    <row r="42" spans="1:17" ht="22.5">
      <c r="A42" s="18" t="s">
        <v>33</v>
      </c>
      <c r="B42" s="19" t="s">
        <v>13</v>
      </c>
      <c r="C42" s="20" t="s">
        <v>161</v>
      </c>
      <c r="D42" s="21">
        <v>64</v>
      </c>
      <c r="E42" s="21" t="s">
        <v>30</v>
      </c>
      <c r="F42" s="22" t="s">
        <v>151</v>
      </c>
      <c r="G42" s="21" t="s">
        <v>152</v>
      </c>
      <c r="H42" s="21" t="s">
        <v>200</v>
      </c>
      <c r="I42" s="22" t="s">
        <v>211</v>
      </c>
      <c r="J42" s="23">
        <v>126.4</v>
      </c>
      <c r="K42" s="24">
        <v>8</v>
      </c>
      <c r="L42" s="25">
        <v>134.4</v>
      </c>
      <c r="M42" s="23">
        <v>131.6</v>
      </c>
      <c r="N42" s="24">
        <v>12</v>
      </c>
      <c r="O42" s="25">
        <v>143.6</v>
      </c>
      <c r="P42" s="25">
        <v>134.4</v>
      </c>
      <c r="Q42" s="24">
        <v>5</v>
      </c>
    </row>
    <row r="43" spans="1:17" ht="22.5">
      <c r="A43" s="18" t="s">
        <v>35</v>
      </c>
      <c r="B43" s="19"/>
      <c r="C43" s="20" t="s">
        <v>77</v>
      </c>
      <c r="D43" s="21">
        <v>62</v>
      </c>
      <c r="E43" s="21" t="s">
        <v>28</v>
      </c>
      <c r="F43" s="22" t="s">
        <v>146</v>
      </c>
      <c r="G43" s="21" t="s">
        <v>147</v>
      </c>
      <c r="H43" s="21" t="s">
        <v>163</v>
      </c>
      <c r="I43" s="22" t="s">
        <v>184</v>
      </c>
      <c r="J43" s="23">
        <v>132.2</v>
      </c>
      <c r="K43" s="24">
        <v>8</v>
      </c>
      <c r="L43" s="25">
        <v>140.2</v>
      </c>
      <c r="M43" s="23">
        <v>129.8</v>
      </c>
      <c r="N43" s="24">
        <v>10</v>
      </c>
      <c r="O43" s="25">
        <v>139.8</v>
      </c>
      <c r="P43" s="25">
        <v>139.8</v>
      </c>
      <c r="Q43" s="24">
        <v>1</v>
      </c>
    </row>
    <row r="44" ht="11.25" customHeight="1"/>
    <row r="45" spans="1:17" ht="13.5" customHeight="1">
      <c r="A45" s="59" t="s">
        <v>157</v>
      </c>
      <c r="B45" s="59"/>
      <c r="C45" s="59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7"/>
      <c r="Q45" s="57"/>
    </row>
    <row r="46" spans="1:17" ht="13.5" customHeight="1">
      <c r="A46" s="14" t="s">
        <v>3</v>
      </c>
      <c r="B46" s="58" t="s">
        <v>2</v>
      </c>
      <c r="C46" s="58"/>
      <c r="D46" s="14" t="s">
        <v>4</v>
      </c>
      <c r="E46" s="14" t="s">
        <v>1</v>
      </c>
      <c r="F46" s="14" t="s">
        <v>5</v>
      </c>
      <c r="G46" s="14" t="s">
        <v>6</v>
      </c>
      <c r="H46" s="14" t="s">
        <v>7</v>
      </c>
      <c r="I46" s="14" t="s">
        <v>8</v>
      </c>
      <c r="J46" s="15" t="s">
        <v>9</v>
      </c>
      <c r="K46" s="16" t="s">
        <v>10</v>
      </c>
      <c r="L46" s="17" t="s">
        <v>11</v>
      </c>
      <c r="M46" s="15" t="s">
        <v>9</v>
      </c>
      <c r="N46" s="16" t="s">
        <v>10</v>
      </c>
      <c r="O46" s="17" t="s">
        <v>11</v>
      </c>
      <c r="P46" s="17" t="s">
        <v>12</v>
      </c>
      <c r="Q46" s="16" t="s">
        <v>159</v>
      </c>
    </row>
    <row r="47" spans="1:17" ht="13.5" customHeight="1">
      <c r="A47" s="18" t="s">
        <v>31</v>
      </c>
      <c r="B47" s="19"/>
      <c r="C47" s="20"/>
      <c r="D47" s="21">
        <v>41</v>
      </c>
      <c r="E47" s="21">
        <v>9031</v>
      </c>
      <c r="F47" s="22" t="s">
        <v>94</v>
      </c>
      <c r="G47" s="21" t="s">
        <v>170</v>
      </c>
      <c r="H47" s="21" t="s">
        <v>213</v>
      </c>
      <c r="I47" s="22" t="s">
        <v>211</v>
      </c>
      <c r="J47" s="23">
        <v>92.6</v>
      </c>
      <c r="K47" s="24">
        <v>2</v>
      </c>
      <c r="L47" s="25">
        <v>94.6</v>
      </c>
      <c r="M47" s="23">
        <v>93.8</v>
      </c>
      <c r="N47" s="24">
        <v>4</v>
      </c>
      <c r="O47" s="25">
        <v>97.8</v>
      </c>
      <c r="P47" s="25">
        <v>94.6</v>
      </c>
      <c r="Q47" s="24">
        <v>17</v>
      </c>
    </row>
    <row r="48" spans="1:17" ht="13.5" customHeight="1">
      <c r="A48" s="18" t="s">
        <v>33</v>
      </c>
      <c r="B48" s="19" t="s">
        <v>13</v>
      </c>
      <c r="C48" s="20" t="s">
        <v>161</v>
      </c>
      <c r="D48" s="21">
        <v>42</v>
      </c>
      <c r="E48" s="21">
        <v>47016</v>
      </c>
      <c r="F48" s="22" t="s">
        <v>79</v>
      </c>
      <c r="G48" s="21" t="s">
        <v>160</v>
      </c>
      <c r="H48" s="21" t="s">
        <v>200</v>
      </c>
      <c r="I48" s="22" t="s">
        <v>158</v>
      </c>
      <c r="J48" s="23">
        <v>109.8</v>
      </c>
      <c r="K48" s="24">
        <v>2</v>
      </c>
      <c r="L48" s="25">
        <v>111.8</v>
      </c>
      <c r="M48" s="23">
        <v>125.3</v>
      </c>
      <c r="N48" s="24">
        <v>0</v>
      </c>
      <c r="O48" s="25">
        <v>125.3</v>
      </c>
      <c r="P48" s="25">
        <v>111.8</v>
      </c>
      <c r="Q48" s="24">
        <v>9</v>
      </c>
    </row>
    <row r="49" spans="1:17" ht="13.5" customHeight="1">
      <c r="A49" s="18" t="s">
        <v>35</v>
      </c>
      <c r="B49" s="19"/>
      <c r="C49" s="20"/>
      <c r="D49" s="21">
        <v>44</v>
      </c>
      <c r="E49" s="21">
        <v>8017</v>
      </c>
      <c r="F49" s="22" t="s">
        <v>95</v>
      </c>
      <c r="G49" s="21" t="s">
        <v>170</v>
      </c>
      <c r="H49" s="21" t="s">
        <v>163</v>
      </c>
      <c r="I49" s="22" t="s">
        <v>220</v>
      </c>
      <c r="J49" s="23">
        <v>113.9</v>
      </c>
      <c r="K49" s="24">
        <v>4</v>
      </c>
      <c r="L49" s="25">
        <v>117.9</v>
      </c>
      <c r="M49" s="23">
        <v>118.1</v>
      </c>
      <c r="N49" s="24">
        <v>2</v>
      </c>
      <c r="O49" s="25">
        <v>120.1</v>
      </c>
      <c r="P49" s="25">
        <v>117.9</v>
      </c>
      <c r="Q49" s="24">
        <v>5</v>
      </c>
    </row>
    <row r="50" spans="1:17" ht="13.5" customHeight="1">
      <c r="A50" s="18" t="s">
        <v>37</v>
      </c>
      <c r="B50" s="19" t="s">
        <v>13</v>
      </c>
      <c r="C50" s="20" t="s">
        <v>177</v>
      </c>
      <c r="D50" s="21">
        <v>43</v>
      </c>
      <c r="E50" s="21">
        <v>47013</v>
      </c>
      <c r="F50" s="22" t="s">
        <v>81</v>
      </c>
      <c r="G50" s="21" t="s">
        <v>193</v>
      </c>
      <c r="H50" s="21" t="s">
        <v>200</v>
      </c>
      <c r="I50" s="22" t="s">
        <v>158</v>
      </c>
      <c r="J50" s="23">
        <v>141.6</v>
      </c>
      <c r="K50" s="24">
        <v>4</v>
      </c>
      <c r="L50" s="25">
        <v>145.6</v>
      </c>
      <c r="M50" s="23" t="s">
        <v>19</v>
      </c>
      <c r="N50" s="24"/>
      <c r="O50" s="25"/>
      <c r="P50" s="25">
        <v>145.6</v>
      </c>
      <c r="Q50" s="24">
        <v>1</v>
      </c>
    </row>
    <row r="51" spans="1:17" ht="13.5" customHeight="1">
      <c r="A51" s="55" t="s">
        <v>156</v>
      </c>
      <c r="B51" s="55"/>
      <c r="C51" s="55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7"/>
      <c r="Q51" s="57"/>
    </row>
    <row r="52" spans="1:17" ht="13.5" customHeight="1">
      <c r="A52" s="14" t="s">
        <v>3</v>
      </c>
      <c r="B52" s="58" t="s">
        <v>2</v>
      </c>
      <c r="C52" s="58"/>
      <c r="D52" s="14" t="s">
        <v>4</v>
      </c>
      <c r="E52" s="14" t="s">
        <v>1</v>
      </c>
      <c r="F52" s="14" t="s">
        <v>5</v>
      </c>
      <c r="G52" s="14" t="s">
        <v>6</v>
      </c>
      <c r="H52" s="14" t="s">
        <v>7</v>
      </c>
      <c r="I52" s="14" t="s">
        <v>8</v>
      </c>
      <c r="J52" s="15" t="s">
        <v>9</v>
      </c>
      <c r="K52" s="16" t="s">
        <v>10</v>
      </c>
      <c r="L52" s="17" t="s">
        <v>11</v>
      </c>
      <c r="M52" s="15" t="s">
        <v>9</v>
      </c>
      <c r="N52" s="16" t="s">
        <v>10</v>
      </c>
      <c r="O52" s="17" t="s">
        <v>11</v>
      </c>
      <c r="P52" s="17" t="s">
        <v>12</v>
      </c>
      <c r="Q52" s="16" t="s">
        <v>159</v>
      </c>
    </row>
    <row r="53" spans="1:17" ht="13.5" customHeight="1">
      <c r="A53" s="18" t="s">
        <v>31</v>
      </c>
      <c r="B53" s="19" t="s">
        <v>13</v>
      </c>
      <c r="C53" s="20" t="s">
        <v>168</v>
      </c>
      <c r="D53" s="21">
        <v>1</v>
      </c>
      <c r="E53" s="21">
        <v>43029</v>
      </c>
      <c r="F53" s="22" t="s">
        <v>96</v>
      </c>
      <c r="G53" s="21" t="s">
        <v>194</v>
      </c>
      <c r="H53" s="21" t="s">
        <v>212</v>
      </c>
      <c r="I53" s="22" t="s">
        <v>205</v>
      </c>
      <c r="J53" s="23">
        <v>79.4</v>
      </c>
      <c r="K53" s="24">
        <v>0</v>
      </c>
      <c r="L53" s="25">
        <v>79.4</v>
      </c>
      <c r="M53" s="23">
        <v>80.4</v>
      </c>
      <c r="N53" s="24">
        <v>0</v>
      </c>
      <c r="O53" s="25">
        <v>80.4</v>
      </c>
      <c r="P53" s="25">
        <v>79.4</v>
      </c>
      <c r="Q53" s="24">
        <v>46</v>
      </c>
    </row>
    <row r="54" spans="1:17" ht="13.5" customHeight="1">
      <c r="A54" s="18" t="s">
        <v>33</v>
      </c>
      <c r="B54" s="19" t="s">
        <v>13</v>
      </c>
      <c r="C54" s="20" t="s">
        <v>164</v>
      </c>
      <c r="D54" s="21">
        <v>2</v>
      </c>
      <c r="E54" s="21">
        <v>43009</v>
      </c>
      <c r="F54" s="22" t="s">
        <v>49</v>
      </c>
      <c r="G54" s="21" t="s">
        <v>169</v>
      </c>
      <c r="H54" s="21" t="s">
        <v>200</v>
      </c>
      <c r="I54" s="22" t="s">
        <v>205</v>
      </c>
      <c r="J54" s="23">
        <v>89.2</v>
      </c>
      <c r="K54" s="24">
        <v>0</v>
      </c>
      <c r="L54" s="25">
        <v>89.2</v>
      </c>
      <c r="M54" s="23">
        <v>88.8</v>
      </c>
      <c r="N54" s="24">
        <v>2</v>
      </c>
      <c r="O54" s="25">
        <v>90.8</v>
      </c>
      <c r="P54" s="25">
        <v>89.2</v>
      </c>
      <c r="Q54" s="24">
        <v>42</v>
      </c>
    </row>
    <row r="55" spans="1:17" ht="13.5" customHeight="1">
      <c r="A55" s="18" t="s">
        <v>35</v>
      </c>
      <c r="B55" s="19" t="s">
        <v>14</v>
      </c>
      <c r="C55" s="20" t="s">
        <v>164</v>
      </c>
      <c r="D55" s="21">
        <v>10</v>
      </c>
      <c r="E55" s="21">
        <v>43022</v>
      </c>
      <c r="F55" s="22" t="s">
        <v>102</v>
      </c>
      <c r="G55" s="21" t="s">
        <v>191</v>
      </c>
      <c r="H55" s="21" t="s">
        <v>200</v>
      </c>
      <c r="I55" s="22" t="s">
        <v>205</v>
      </c>
      <c r="J55" s="23">
        <v>89.3</v>
      </c>
      <c r="K55" s="24">
        <v>0</v>
      </c>
      <c r="L55" s="25">
        <v>89.3</v>
      </c>
      <c r="M55" s="23">
        <v>90.9</v>
      </c>
      <c r="N55" s="24">
        <v>0</v>
      </c>
      <c r="O55" s="25">
        <v>90.9</v>
      </c>
      <c r="P55" s="25">
        <v>89.3</v>
      </c>
      <c r="Q55" s="24">
        <v>38</v>
      </c>
    </row>
    <row r="56" spans="1:17" ht="13.5" customHeight="1">
      <c r="A56" s="18" t="s">
        <v>37</v>
      </c>
      <c r="B56" s="19" t="s">
        <v>13</v>
      </c>
      <c r="C56" s="20" t="s">
        <v>161</v>
      </c>
      <c r="D56" s="21">
        <v>3</v>
      </c>
      <c r="E56" s="21">
        <v>9030</v>
      </c>
      <c r="F56" s="22" t="s">
        <v>97</v>
      </c>
      <c r="G56" s="21" t="s">
        <v>160</v>
      </c>
      <c r="H56" s="21" t="s">
        <v>200</v>
      </c>
      <c r="I56" s="22" t="s">
        <v>211</v>
      </c>
      <c r="J56" s="23">
        <v>89.3</v>
      </c>
      <c r="K56" s="24">
        <v>0</v>
      </c>
      <c r="L56" s="25">
        <v>89.3</v>
      </c>
      <c r="M56" s="23">
        <v>90.9</v>
      </c>
      <c r="N56" s="24">
        <v>2</v>
      </c>
      <c r="O56" s="25">
        <v>92.9</v>
      </c>
      <c r="P56" s="25">
        <v>89.3</v>
      </c>
      <c r="Q56" s="24">
        <v>34</v>
      </c>
    </row>
    <row r="57" spans="1:17" ht="13.5" customHeight="1">
      <c r="A57" s="18" t="s">
        <v>39</v>
      </c>
      <c r="B57" s="19" t="s">
        <v>13</v>
      </c>
      <c r="C57" s="20" t="s">
        <v>204</v>
      </c>
      <c r="D57" s="21">
        <v>7</v>
      </c>
      <c r="E57" s="21">
        <v>10026</v>
      </c>
      <c r="F57" s="22" t="s">
        <v>99</v>
      </c>
      <c r="G57" s="21" t="s">
        <v>210</v>
      </c>
      <c r="H57" s="21" t="s">
        <v>200</v>
      </c>
      <c r="I57" s="22" t="s">
        <v>207</v>
      </c>
      <c r="J57" s="23">
        <v>91.6</v>
      </c>
      <c r="K57" s="24">
        <v>0</v>
      </c>
      <c r="L57" s="25">
        <v>91.6</v>
      </c>
      <c r="M57" s="23">
        <v>92.6</v>
      </c>
      <c r="N57" s="24">
        <v>2</v>
      </c>
      <c r="O57" s="25">
        <v>94.6</v>
      </c>
      <c r="P57" s="25">
        <v>91.6</v>
      </c>
      <c r="Q57" s="24">
        <v>30</v>
      </c>
    </row>
    <row r="58" spans="1:17" ht="13.5" customHeight="1">
      <c r="A58" s="18" t="s">
        <v>41</v>
      </c>
      <c r="B58" s="19" t="s">
        <v>14</v>
      </c>
      <c r="C58" s="20" t="s">
        <v>204</v>
      </c>
      <c r="D58" s="21">
        <v>5</v>
      </c>
      <c r="E58" s="21">
        <v>48031</v>
      </c>
      <c r="F58" s="22" t="s">
        <v>36</v>
      </c>
      <c r="G58" s="21" t="s">
        <v>203</v>
      </c>
      <c r="H58" s="21" t="s">
        <v>200</v>
      </c>
      <c r="I58" s="22" t="s">
        <v>182</v>
      </c>
      <c r="J58" s="23">
        <v>92.4</v>
      </c>
      <c r="K58" s="24">
        <v>0</v>
      </c>
      <c r="L58" s="25">
        <v>92.4</v>
      </c>
      <c r="M58" s="23">
        <v>90.2</v>
      </c>
      <c r="N58" s="24">
        <v>2</v>
      </c>
      <c r="O58" s="25">
        <v>92.2</v>
      </c>
      <c r="P58" s="25">
        <v>92.2</v>
      </c>
      <c r="Q58" s="24">
        <v>26</v>
      </c>
    </row>
    <row r="59" spans="1:17" ht="13.5" customHeight="1">
      <c r="A59" s="18" t="s">
        <v>43</v>
      </c>
      <c r="B59" s="19" t="s">
        <v>13</v>
      </c>
      <c r="C59" s="20" t="s">
        <v>177</v>
      </c>
      <c r="D59" s="21">
        <v>8</v>
      </c>
      <c r="E59" s="21">
        <v>52013</v>
      </c>
      <c r="F59" s="22" t="s">
        <v>100</v>
      </c>
      <c r="G59" s="21" t="s">
        <v>222</v>
      </c>
      <c r="H59" s="21" t="s">
        <v>200</v>
      </c>
      <c r="I59" s="22" t="s">
        <v>173</v>
      </c>
      <c r="J59" s="23">
        <v>97.9</v>
      </c>
      <c r="K59" s="24">
        <v>0</v>
      </c>
      <c r="L59" s="25">
        <v>97.9</v>
      </c>
      <c r="M59" s="23">
        <v>98.4</v>
      </c>
      <c r="N59" s="24">
        <v>2</v>
      </c>
      <c r="O59" s="25">
        <v>100.4</v>
      </c>
      <c r="P59" s="25">
        <v>97.9</v>
      </c>
      <c r="Q59" s="24">
        <v>22</v>
      </c>
    </row>
    <row r="60" spans="1:17" ht="13.5" customHeight="1">
      <c r="A60" s="18" t="s">
        <v>45</v>
      </c>
      <c r="B60" s="19"/>
      <c r="C60" s="20"/>
      <c r="D60" s="21">
        <v>21</v>
      </c>
      <c r="E60" s="21">
        <v>35024</v>
      </c>
      <c r="F60" s="22" t="s">
        <v>108</v>
      </c>
      <c r="G60" s="21" t="s">
        <v>171</v>
      </c>
      <c r="H60" s="21" t="s">
        <v>163</v>
      </c>
      <c r="I60" s="22" t="s">
        <v>206</v>
      </c>
      <c r="J60" s="23">
        <v>98.8</v>
      </c>
      <c r="K60" s="24">
        <v>2</v>
      </c>
      <c r="L60" s="25">
        <v>100.8</v>
      </c>
      <c r="M60" s="23">
        <v>101.4</v>
      </c>
      <c r="N60" s="24">
        <v>2</v>
      </c>
      <c r="O60" s="25">
        <v>103.4</v>
      </c>
      <c r="P60" s="25">
        <v>100.8</v>
      </c>
      <c r="Q60" s="24">
        <v>18</v>
      </c>
    </row>
    <row r="61" spans="1:17" ht="13.5" customHeight="1">
      <c r="A61" s="18" t="s">
        <v>47</v>
      </c>
      <c r="B61" s="19" t="s">
        <v>14</v>
      </c>
      <c r="C61" s="20" t="s">
        <v>161</v>
      </c>
      <c r="D61" s="21">
        <v>9</v>
      </c>
      <c r="E61" s="21">
        <v>10100</v>
      </c>
      <c r="F61" s="22" t="s">
        <v>101</v>
      </c>
      <c r="G61" s="21" t="s">
        <v>181</v>
      </c>
      <c r="H61" s="21" t="s">
        <v>200</v>
      </c>
      <c r="I61" s="22" t="s">
        <v>207</v>
      </c>
      <c r="J61" s="23">
        <v>103.1</v>
      </c>
      <c r="K61" s="24">
        <v>0</v>
      </c>
      <c r="L61" s="25">
        <v>103.1</v>
      </c>
      <c r="M61" s="23">
        <v>99.6</v>
      </c>
      <c r="N61" s="24">
        <v>4</v>
      </c>
      <c r="O61" s="25">
        <v>103.6</v>
      </c>
      <c r="P61" s="25">
        <v>103.1</v>
      </c>
      <c r="Q61" s="24">
        <v>14</v>
      </c>
    </row>
    <row r="62" spans="1:17" ht="13.5" customHeight="1">
      <c r="A62" s="18" t="s">
        <v>87</v>
      </c>
      <c r="B62" s="19"/>
      <c r="C62" s="20"/>
      <c r="D62" s="21">
        <v>17</v>
      </c>
      <c r="E62" s="21">
        <v>35023</v>
      </c>
      <c r="F62" s="22" t="s">
        <v>105</v>
      </c>
      <c r="G62" s="21" t="s">
        <v>171</v>
      </c>
      <c r="H62" s="21" t="s">
        <v>163</v>
      </c>
      <c r="I62" s="22" t="s">
        <v>206</v>
      </c>
      <c r="J62" s="23">
        <v>104.4</v>
      </c>
      <c r="K62" s="24">
        <v>2</v>
      </c>
      <c r="L62" s="25">
        <v>106.4</v>
      </c>
      <c r="M62" s="23">
        <v>100.1</v>
      </c>
      <c r="N62" s="24">
        <v>4</v>
      </c>
      <c r="O62" s="25">
        <v>104.1</v>
      </c>
      <c r="P62" s="25">
        <v>104.1</v>
      </c>
      <c r="Q62" s="24">
        <v>13</v>
      </c>
    </row>
    <row r="63" spans="1:17" ht="13.5" customHeight="1">
      <c r="A63" s="18" t="s">
        <v>50</v>
      </c>
      <c r="B63" s="19" t="s">
        <v>14</v>
      </c>
      <c r="C63" s="20" t="s">
        <v>177</v>
      </c>
      <c r="D63" s="21">
        <v>16</v>
      </c>
      <c r="E63" s="21">
        <v>99012</v>
      </c>
      <c r="F63" s="22" t="s">
        <v>104</v>
      </c>
      <c r="G63" s="21" t="s">
        <v>178</v>
      </c>
      <c r="H63" s="21" t="s">
        <v>163</v>
      </c>
      <c r="I63" s="22" t="s">
        <v>218</v>
      </c>
      <c r="J63" s="23">
        <v>104.2</v>
      </c>
      <c r="K63" s="24">
        <v>2</v>
      </c>
      <c r="L63" s="25">
        <v>106.2</v>
      </c>
      <c r="M63" s="23">
        <v>102.6</v>
      </c>
      <c r="N63" s="24">
        <v>2</v>
      </c>
      <c r="O63" s="25">
        <v>104.6</v>
      </c>
      <c r="P63" s="25">
        <v>104.6</v>
      </c>
      <c r="Q63" s="24">
        <v>12</v>
      </c>
    </row>
    <row r="64" spans="1:17" ht="13.5" customHeight="1">
      <c r="A64" s="18" t="s">
        <v>52</v>
      </c>
      <c r="B64" s="19" t="s">
        <v>15</v>
      </c>
      <c r="C64" s="20" t="s">
        <v>161</v>
      </c>
      <c r="D64" s="21">
        <v>14</v>
      </c>
      <c r="E64" s="21">
        <v>10101</v>
      </c>
      <c r="F64" s="22" t="s">
        <v>103</v>
      </c>
      <c r="G64" s="21" t="s">
        <v>160</v>
      </c>
      <c r="H64" s="21" t="s">
        <v>163</v>
      </c>
      <c r="I64" s="22" t="s">
        <v>207</v>
      </c>
      <c r="J64" s="23">
        <v>105.2</v>
      </c>
      <c r="K64" s="24">
        <v>0</v>
      </c>
      <c r="L64" s="25">
        <v>105.2</v>
      </c>
      <c r="M64" s="23">
        <v>102.3</v>
      </c>
      <c r="N64" s="24">
        <v>4</v>
      </c>
      <c r="O64" s="25">
        <v>106.3</v>
      </c>
      <c r="P64" s="25">
        <v>105.2</v>
      </c>
      <c r="Q64" s="24">
        <v>11</v>
      </c>
    </row>
    <row r="65" spans="1:17" ht="13.5" customHeight="1">
      <c r="A65" s="18" t="s">
        <v>54</v>
      </c>
      <c r="B65" s="19" t="s">
        <v>13</v>
      </c>
      <c r="C65" s="20" t="s">
        <v>199</v>
      </c>
      <c r="D65" s="21">
        <v>18</v>
      </c>
      <c r="E65" s="21">
        <v>14043</v>
      </c>
      <c r="F65" s="22" t="s">
        <v>106</v>
      </c>
      <c r="G65" s="21" t="s">
        <v>202</v>
      </c>
      <c r="H65" s="21" t="s">
        <v>163</v>
      </c>
      <c r="I65" s="22" t="s">
        <v>184</v>
      </c>
      <c r="J65" s="23">
        <v>110.6</v>
      </c>
      <c r="K65" s="24">
        <v>2</v>
      </c>
      <c r="L65" s="25">
        <v>112.6</v>
      </c>
      <c r="M65" s="23">
        <v>107.1</v>
      </c>
      <c r="N65" s="24">
        <v>0</v>
      </c>
      <c r="O65" s="25">
        <v>107.1</v>
      </c>
      <c r="P65" s="25">
        <v>107.1</v>
      </c>
      <c r="Q65" s="24">
        <v>10</v>
      </c>
    </row>
    <row r="66" spans="1:17" ht="13.5" customHeight="1">
      <c r="A66" s="18" t="s">
        <v>56</v>
      </c>
      <c r="B66" s="19" t="s">
        <v>14</v>
      </c>
      <c r="C66" s="20" t="s">
        <v>199</v>
      </c>
      <c r="D66" s="21">
        <v>15</v>
      </c>
      <c r="E66" s="21">
        <v>52003</v>
      </c>
      <c r="F66" s="22" t="s">
        <v>100</v>
      </c>
      <c r="G66" s="21" t="s">
        <v>198</v>
      </c>
      <c r="H66" s="21" t="s">
        <v>163</v>
      </c>
      <c r="I66" s="22" t="s">
        <v>173</v>
      </c>
      <c r="J66" s="23">
        <v>108.2</v>
      </c>
      <c r="K66" s="24">
        <v>0</v>
      </c>
      <c r="L66" s="25">
        <v>108.2</v>
      </c>
      <c r="M66" s="23">
        <v>108.2</v>
      </c>
      <c r="N66" s="24">
        <v>4</v>
      </c>
      <c r="O66" s="25">
        <v>112.2</v>
      </c>
      <c r="P66" s="25">
        <v>108.2</v>
      </c>
      <c r="Q66" s="24">
        <v>9</v>
      </c>
    </row>
    <row r="67" spans="1:17" ht="13.5" customHeight="1">
      <c r="A67" s="18" t="s">
        <v>58</v>
      </c>
      <c r="B67" s="19" t="s">
        <v>13</v>
      </c>
      <c r="C67" s="20" t="s">
        <v>215</v>
      </c>
      <c r="D67" s="21">
        <v>62</v>
      </c>
      <c r="E67" s="21">
        <v>9106</v>
      </c>
      <c r="F67" s="22" t="s">
        <v>118</v>
      </c>
      <c r="G67" s="21" t="s">
        <v>214</v>
      </c>
      <c r="H67" s="21">
        <v>0</v>
      </c>
      <c r="I67" s="22" t="s">
        <v>211</v>
      </c>
      <c r="J67" s="23">
        <v>111.5</v>
      </c>
      <c r="K67" s="24">
        <v>2</v>
      </c>
      <c r="L67" s="25">
        <v>113.5</v>
      </c>
      <c r="M67" s="23">
        <v>108.9</v>
      </c>
      <c r="N67" s="24">
        <v>2</v>
      </c>
      <c r="O67" s="25">
        <v>110.9</v>
      </c>
      <c r="P67" s="25">
        <v>110.9</v>
      </c>
      <c r="Q67" s="24"/>
    </row>
    <row r="68" spans="1:17" ht="13.5" customHeight="1">
      <c r="A68" s="18" t="s">
        <v>60</v>
      </c>
      <c r="B68" s="19" t="s">
        <v>15</v>
      </c>
      <c r="C68" s="20" t="s">
        <v>199</v>
      </c>
      <c r="D68" s="21">
        <v>19</v>
      </c>
      <c r="E68" s="21">
        <v>66016</v>
      </c>
      <c r="F68" s="22" t="s">
        <v>59</v>
      </c>
      <c r="G68" s="21" t="s">
        <v>202</v>
      </c>
      <c r="H68" s="21" t="s">
        <v>163</v>
      </c>
      <c r="I68" s="22" t="s">
        <v>196</v>
      </c>
      <c r="J68" s="23">
        <v>105.6</v>
      </c>
      <c r="K68" s="24">
        <v>6</v>
      </c>
      <c r="L68" s="25">
        <v>111.6</v>
      </c>
      <c r="M68" s="23">
        <v>122.6</v>
      </c>
      <c r="N68" s="24">
        <v>52</v>
      </c>
      <c r="O68" s="25">
        <v>174.6</v>
      </c>
      <c r="P68" s="25">
        <v>111.6</v>
      </c>
      <c r="Q68" s="24">
        <v>8</v>
      </c>
    </row>
    <row r="69" spans="1:17" ht="13.5" customHeight="1">
      <c r="A69" s="18" t="s">
        <v>62</v>
      </c>
      <c r="B69" s="19" t="s">
        <v>14</v>
      </c>
      <c r="C69" s="20" t="s">
        <v>215</v>
      </c>
      <c r="D69" s="21">
        <v>63</v>
      </c>
      <c r="E69" s="21">
        <v>66018</v>
      </c>
      <c r="F69" s="22" t="s">
        <v>119</v>
      </c>
      <c r="G69" s="21" t="s">
        <v>216</v>
      </c>
      <c r="H69" s="21">
        <v>0</v>
      </c>
      <c r="I69" s="22" t="s">
        <v>196</v>
      </c>
      <c r="J69" s="23">
        <v>109.8</v>
      </c>
      <c r="K69" s="24">
        <v>4</v>
      </c>
      <c r="L69" s="25">
        <v>113.8</v>
      </c>
      <c r="M69" s="23">
        <v>116.7</v>
      </c>
      <c r="N69" s="24">
        <v>6</v>
      </c>
      <c r="O69" s="25">
        <v>122.7</v>
      </c>
      <c r="P69" s="25">
        <v>113.8</v>
      </c>
      <c r="Q69" s="24"/>
    </row>
    <row r="70" spans="1:17" ht="13.5" customHeight="1">
      <c r="A70" s="18" t="s">
        <v>64</v>
      </c>
      <c r="B70" s="19" t="s">
        <v>15</v>
      </c>
      <c r="C70" s="20" t="s">
        <v>215</v>
      </c>
      <c r="D70" s="21">
        <v>61</v>
      </c>
      <c r="E70" s="21">
        <v>66029</v>
      </c>
      <c r="F70" s="22" t="s">
        <v>117</v>
      </c>
      <c r="G70" s="21" t="s">
        <v>214</v>
      </c>
      <c r="H70" s="21">
        <v>0</v>
      </c>
      <c r="I70" s="22" t="s">
        <v>196</v>
      </c>
      <c r="J70" s="23">
        <v>113.5</v>
      </c>
      <c r="K70" s="24">
        <v>4</v>
      </c>
      <c r="L70" s="25">
        <v>117.5</v>
      </c>
      <c r="M70" s="23">
        <v>112.8</v>
      </c>
      <c r="N70" s="24">
        <v>2</v>
      </c>
      <c r="O70" s="25">
        <v>114.8</v>
      </c>
      <c r="P70" s="25">
        <v>114.8</v>
      </c>
      <c r="Q70" s="24"/>
    </row>
    <row r="71" spans="1:17" ht="13.5" customHeight="1">
      <c r="A71" s="18" t="s">
        <v>66</v>
      </c>
      <c r="B71" s="19" t="s">
        <v>15</v>
      </c>
      <c r="C71" s="20" t="s">
        <v>204</v>
      </c>
      <c r="D71" s="21">
        <v>28</v>
      </c>
      <c r="E71" s="21">
        <v>50003</v>
      </c>
      <c r="F71" s="22" t="s">
        <v>67</v>
      </c>
      <c r="G71" s="21" t="s">
        <v>203</v>
      </c>
      <c r="H71" s="21" t="s">
        <v>163</v>
      </c>
      <c r="I71" s="22" t="s">
        <v>201</v>
      </c>
      <c r="J71" s="23">
        <v>109.1</v>
      </c>
      <c r="K71" s="24">
        <v>6</v>
      </c>
      <c r="L71" s="25">
        <v>115.1</v>
      </c>
      <c r="M71" s="23">
        <v>112.4</v>
      </c>
      <c r="N71" s="24">
        <v>10</v>
      </c>
      <c r="O71" s="25">
        <v>122.4</v>
      </c>
      <c r="P71" s="25">
        <v>115.1</v>
      </c>
      <c r="Q71" s="24">
        <v>7</v>
      </c>
    </row>
    <row r="72" spans="1:17" ht="13.5" customHeight="1">
      <c r="A72" s="18" t="s">
        <v>68</v>
      </c>
      <c r="B72" s="19" t="s">
        <v>16</v>
      </c>
      <c r="C72" s="20" t="s">
        <v>204</v>
      </c>
      <c r="D72" s="21">
        <v>23</v>
      </c>
      <c r="E72" s="21">
        <v>66028</v>
      </c>
      <c r="F72" s="22" t="s">
        <v>109</v>
      </c>
      <c r="G72" s="21" t="s">
        <v>210</v>
      </c>
      <c r="H72" s="21" t="s">
        <v>163</v>
      </c>
      <c r="I72" s="22" t="s">
        <v>196</v>
      </c>
      <c r="J72" s="23">
        <v>111.3</v>
      </c>
      <c r="K72" s="24">
        <v>4</v>
      </c>
      <c r="L72" s="25">
        <v>115.3</v>
      </c>
      <c r="M72" s="23">
        <v>106.8</v>
      </c>
      <c r="N72" s="24">
        <v>12</v>
      </c>
      <c r="O72" s="25">
        <v>118.8</v>
      </c>
      <c r="P72" s="25">
        <v>115.3</v>
      </c>
      <c r="Q72" s="24">
        <v>6</v>
      </c>
    </row>
    <row r="73" spans="1:17" ht="13.5" customHeight="1">
      <c r="A73" s="18" t="s">
        <v>128</v>
      </c>
      <c r="B73" s="19" t="s">
        <v>16</v>
      </c>
      <c r="C73" s="20" t="s">
        <v>215</v>
      </c>
      <c r="D73" s="21">
        <v>64</v>
      </c>
      <c r="E73" s="21">
        <v>48024</v>
      </c>
      <c r="F73" s="22" t="s">
        <v>120</v>
      </c>
      <c r="G73" s="21" t="s">
        <v>214</v>
      </c>
      <c r="H73" s="21">
        <v>0</v>
      </c>
      <c r="I73" s="22" t="s">
        <v>182</v>
      </c>
      <c r="J73" s="23">
        <v>109.4</v>
      </c>
      <c r="K73" s="24">
        <v>6</v>
      </c>
      <c r="L73" s="25">
        <v>115.4</v>
      </c>
      <c r="M73" s="23">
        <v>113.3</v>
      </c>
      <c r="N73" s="24">
        <v>6</v>
      </c>
      <c r="O73" s="25">
        <v>119.3</v>
      </c>
      <c r="P73" s="25">
        <v>115.4</v>
      </c>
      <c r="Q73" s="24"/>
    </row>
    <row r="74" spans="1:17" ht="13.5" customHeight="1">
      <c r="A74" s="18" t="s">
        <v>71</v>
      </c>
      <c r="B74" s="19"/>
      <c r="C74" s="20"/>
      <c r="D74" s="21">
        <v>26</v>
      </c>
      <c r="E74" s="21">
        <v>65026</v>
      </c>
      <c r="F74" s="22" t="s">
        <v>111</v>
      </c>
      <c r="G74" s="21" t="s">
        <v>188</v>
      </c>
      <c r="H74" s="21" t="s">
        <v>163</v>
      </c>
      <c r="I74" s="22" t="s">
        <v>197</v>
      </c>
      <c r="J74" s="23">
        <v>112.5</v>
      </c>
      <c r="K74" s="24">
        <v>8</v>
      </c>
      <c r="L74" s="25">
        <v>120.5</v>
      </c>
      <c r="M74" s="23">
        <v>112.6</v>
      </c>
      <c r="N74" s="24">
        <v>4</v>
      </c>
      <c r="O74" s="25">
        <v>116.6</v>
      </c>
      <c r="P74" s="25">
        <v>116.6</v>
      </c>
      <c r="Q74" s="24">
        <v>5</v>
      </c>
    </row>
    <row r="75" spans="1:17" ht="13.5" customHeight="1">
      <c r="A75" s="18" t="s">
        <v>73</v>
      </c>
      <c r="B75" s="19" t="s">
        <v>15</v>
      </c>
      <c r="C75" s="20" t="s">
        <v>177</v>
      </c>
      <c r="D75" s="21">
        <v>27</v>
      </c>
      <c r="E75" s="21">
        <v>82008</v>
      </c>
      <c r="F75" s="22" t="s">
        <v>112</v>
      </c>
      <c r="G75" s="21" t="s">
        <v>185</v>
      </c>
      <c r="H75" s="21" t="s">
        <v>163</v>
      </c>
      <c r="I75" s="22" t="s">
        <v>195</v>
      </c>
      <c r="J75" s="23">
        <v>116.6</v>
      </c>
      <c r="K75" s="24">
        <v>50</v>
      </c>
      <c r="L75" s="25">
        <v>166.6</v>
      </c>
      <c r="M75" s="23">
        <v>113.3</v>
      </c>
      <c r="N75" s="24">
        <v>4</v>
      </c>
      <c r="O75" s="25">
        <v>117.3</v>
      </c>
      <c r="P75" s="25">
        <v>117.3</v>
      </c>
      <c r="Q75" s="24">
        <v>4</v>
      </c>
    </row>
    <row r="76" spans="1:17" ht="13.5" customHeight="1">
      <c r="A76" s="18" t="s">
        <v>75</v>
      </c>
      <c r="B76" s="19" t="s">
        <v>17</v>
      </c>
      <c r="C76" s="20" t="s">
        <v>215</v>
      </c>
      <c r="D76" s="21">
        <v>66</v>
      </c>
      <c r="E76" s="21">
        <v>82011</v>
      </c>
      <c r="F76" s="22" t="s">
        <v>122</v>
      </c>
      <c r="G76" s="21" t="s">
        <v>214</v>
      </c>
      <c r="H76" s="21">
        <v>0</v>
      </c>
      <c r="I76" s="22" t="s">
        <v>195</v>
      </c>
      <c r="J76" s="23">
        <v>127.7</v>
      </c>
      <c r="K76" s="24">
        <v>14</v>
      </c>
      <c r="L76" s="25">
        <v>141.7</v>
      </c>
      <c r="M76" s="23">
        <v>116.1</v>
      </c>
      <c r="N76" s="24">
        <v>4</v>
      </c>
      <c r="O76" s="25">
        <v>120.1</v>
      </c>
      <c r="P76" s="25">
        <v>120.1</v>
      </c>
      <c r="Q76" s="24"/>
    </row>
    <row r="77" spans="1:17" ht="13.5" customHeight="1">
      <c r="A77" s="18" t="s">
        <v>129</v>
      </c>
      <c r="B77" s="19" t="s">
        <v>16</v>
      </c>
      <c r="C77" s="20" t="s">
        <v>177</v>
      </c>
      <c r="D77" s="21">
        <v>29</v>
      </c>
      <c r="E77" s="21">
        <v>99001</v>
      </c>
      <c r="F77" s="22" t="s">
        <v>113</v>
      </c>
      <c r="G77" s="21" t="s">
        <v>178</v>
      </c>
      <c r="H77" s="21" t="s">
        <v>163</v>
      </c>
      <c r="I77" s="22" t="s">
        <v>218</v>
      </c>
      <c r="J77" s="23">
        <v>118.3</v>
      </c>
      <c r="K77" s="24">
        <v>6</v>
      </c>
      <c r="L77" s="25">
        <v>124.3</v>
      </c>
      <c r="M77" s="23">
        <v>116.5</v>
      </c>
      <c r="N77" s="24">
        <v>6</v>
      </c>
      <c r="O77" s="25">
        <v>122.5</v>
      </c>
      <c r="P77" s="25">
        <v>122.5</v>
      </c>
      <c r="Q77" s="24">
        <v>3</v>
      </c>
    </row>
    <row r="78" spans="1:17" ht="13.5" customHeight="1">
      <c r="A78" s="18" t="s">
        <v>130</v>
      </c>
      <c r="B78" s="19" t="s">
        <v>16</v>
      </c>
      <c r="C78" s="20" t="s">
        <v>199</v>
      </c>
      <c r="D78" s="21">
        <v>24</v>
      </c>
      <c r="E78" s="21">
        <v>52027</v>
      </c>
      <c r="F78" s="22" t="s">
        <v>110</v>
      </c>
      <c r="G78" s="21" t="s">
        <v>202</v>
      </c>
      <c r="H78" s="21" t="s">
        <v>163</v>
      </c>
      <c r="I78" s="22" t="s">
        <v>173</v>
      </c>
      <c r="J78" s="23">
        <v>122.6</v>
      </c>
      <c r="K78" s="24">
        <v>4</v>
      </c>
      <c r="L78" s="25">
        <v>126.6</v>
      </c>
      <c r="M78" s="23">
        <v>129.6</v>
      </c>
      <c r="N78" s="24">
        <v>12</v>
      </c>
      <c r="O78" s="25">
        <v>141.6</v>
      </c>
      <c r="P78" s="25">
        <v>126.6</v>
      </c>
      <c r="Q78" s="24">
        <v>2</v>
      </c>
    </row>
    <row r="79" spans="1:17" ht="13.5" customHeight="1">
      <c r="A79" s="18" t="s">
        <v>131</v>
      </c>
      <c r="B79" s="19" t="s">
        <v>20</v>
      </c>
      <c r="C79" s="20" t="s">
        <v>215</v>
      </c>
      <c r="D79" s="21">
        <v>67</v>
      </c>
      <c r="E79" s="21">
        <v>10102</v>
      </c>
      <c r="F79" s="22" t="s">
        <v>123</v>
      </c>
      <c r="G79" s="21" t="s">
        <v>216</v>
      </c>
      <c r="H79" s="21">
        <v>0</v>
      </c>
      <c r="I79" s="22" t="s">
        <v>207</v>
      </c>
      <c r="J79" s="23">
        <v>125.3</v>
      </c>
      <c r="K79" s="24">
        <v>2</v>
      </c>
      <c r="L79" s="25">
        <v>127.3</v>
      </c>
      <c r="M79" s="23">
        <v>143.3</v>
      </c>
      <c r="N79" s="24">
        <v>56</v>
      </c>
      <c r="O79" s="25">
        <v>199.3</v>
      </c>
      <c r="P79" s="25">
        <v>127.3</v>
      </c>
      <c r="Q79" s="24"/>
    </row>
    <row r="80" spans="1:17" ht="13.5" customHeight="1">
      <c r="A80" s="18" t="s">
        <v>132</v>
      </c>
      <c r="B80" s="19" t="s">
        <v>21</v>
      </c>
      <c r="C80" s="20" t="s">
        <v>215</v>
      </c>
      <c r="D80" s="21">
        <v>65</v>
      </c>
      <c r="E80" s="21">
        <v>66027</v>
      </c>
      <c r="F80" s="22" t="s">
        <v>121</v>
      </c>
      <c r="G80" s="21" t="s">
        <v>216</v>
      </c>
      <c r="H80" s="21">
        <v>0</v>
      </c>
      <c r="I80" s="22" t="s">
        <v>196</v>
      </c>
      <c r="J80" s="23">
        <v>126.6</v>
      </c>
      <c r="K80" s="24">
        <v>8</v>
      </c>
      <c r="L80" s="25">
        <v>134.6</v>
      </c>
      <c r="M80" s="23">
        <v>121.4</v>
      </c>
      <c r="N80" s="24">
        <v>6</v>
      </c>
      <c r="O80" s="25">
        <v>127.4</v>
      </c>
      <c r="P80" s="25">
        <v>127.4</v>
      </c>
      <c r="Q80" s="24"/>
    </row>
    <row r="81" spans="1:17" ht="13.5" customHeight="1">
      <c r="A81" s="18" t="s">
        <v>133</v>
      </c>
      <c r="B81" s="19" t="s">
        <v>22</v>
      </c>
      <c r="C81" s="20" t="s">
        <v>215</v>
      </c>
      <c r="D81" s="21">
        <v>68</v>
      </c>
      <c r="E81" s="21">
        <v>9110</v>
      </c>
      <c r="F81" s="22" t="s">
        <v>104</v>
      </c>
      <c r="G81" s="21" t="s">
        <v>216</v>
      </c>
      <c r="H81" s="21">
        <v>0</v>
      </c>
      <c r="I81" s="22" t="s">
        <v>211</v>
      </c>
      <c r="J81" s="23">
        <v>138.4</v>
      </c>
      <c r="K81" s="24">
        <v>0</v>
      </c>
      <c r="L81" s="25">
        <v>138.4</v>
      </c>
      <c r="M81" s="23">
        <v>133.1</v>
      </c>
      <c r="N81" s="24">
        <v>52</v>
      </c>
      <c r="O81" s="25">
        <v>185.1</v>
      </c>
      <c r="P81" s="25">
        <v>138.4</v>
      </c>
      <c r="Q81" s="24"/>
    </row>
    <row r="82" spans="1:17" ht="13.5" customHeight="1">
      <c r="A82" s="18" t="s">
        <v>134</v>
      </c>
      <c r="B82" s="19" t="s">
        <v>17</v>
      </c>
      <c r="C82" s="20" t="s">
        <v>177</v>
      </c>
      <c r="D82" s="21">
        <v>31</v>
      </c>
      <c r="E82" s="21">
        <v>10104</v>
      </c>
      <c r="F82" s="22" t="s">
        <v>114</v>
      </c>
      <c r="G82" s="21" t="s">
        <v>189</v>
      </c>
      <c r="H82" s="21">
        <v>0</v>
      </c>
      <c r="I82" s="22" t="s">
        <v>207</v>
      </c>
      <c r="J82" s="23">
        <v>162.1</v>
      </c>
      <c r="K82" s="24">
        <v>12</v>
      </c>
      <c r="L82" s="25">
        <v>174.1</v>
      </c>
      <c r="M82" s="23">
        <v>146.9</v>
      </c>
      <c r="N82" s="24">
        <v>6</v>
      </c>
      <c r="O82" s="25">
        <v>152.9</v>
      </c>
      <c r="P82" s="25">
        <v>152.9</v>
      </c>
      <c r="Q82" s="24">
        <v>1</v>
      </c>
    </row>
    <row r="83" spans="1:17" ht="13.5" customHeight="1">
      <c r="A83" s="18" t="s">
        <v>135</v>
      </c>
      <c r="B83" s="19" t="s">
        <v>23</v>
      </c>
      <c r="C83" s="20" t="s">
        <v>215</v>
      </c>
      <c r="D83" s="21">
        <v>69</v>
      </c>
      <c r="E83" s="21">
        <v>10103</v>
      </c>
      <c r="F83" s="22" t="s">
        <v>124</v>
      </c>
      <c r="G83" s="21" t="s">
        <v>214</v>
      </c>
      <c r="H83" s="21">
        <v>0</v>
      </c>
      <c r="I83" s="22" t="s">
        <v>207</v>
      </c>
      <c r="J83" s="23">
        <v>158.1</v>
      </c>
      <c r="K83" s="24">
        <v>6</v>
      </c>
      <c r="L83" s="25">
        <v>164.1</v>
      </c>
      <c r="M83" s="23">
        <v>187.5</v>
      </c>
      <c r="N83" s="24">
        <v>56</v>
      </c>
      <c r="O83" s="25">
        <v>243.5</v>
      </c>
      <c r="P83" s="25">
        <v>164.1</v>
      </c>
      <c r="Q83" s="24"/>
    </row>
    <row r="84" spans="1:17" ht="13.5" customHeight="1">
      <c r="A84" s="18" t="s">
        <v>136</v>
      </c>
      <c r="B84" s="19" t="s">
        <v>17</v>
      </c>
      <c r="C84" s="20" t="s">
        <v>204</v>
      </c>
      <c r="D84" s="21">
        <v>33</v>
      </c>
      <c r="E84" s="21">
        <v>50007</v>
      </c>
      <c r="F84" s="22" t="s">
        <v>115</v>
      </c>
      <c r="G84" s="21" t="s">
        <v>210</v>
      </c>
      <c r="H84" s="21">
        <v>0</v>
      </c>
      <c r="I84" s="22" t="s">
        <v>201</v>
      </c>
      <c r="J84" s="23">
        <v>152.3</v>
      </c>
      <c r="K84" s="24">
        <v>204</v>
      </c>
      <c r="L84" s="25">
        <v>356.3</v>
      </c>
      <c r="M84" s="23" t="s">
        <v>18</v>
      </c>
      <c r="N84" s="24"/>
      <c r="O84" s="25"/>
      <c r="P84" s="25">
        <v>356.3</v>
      </c>
      <c r="Q84" s="24"/>
    </row>
    <row r="85" spans="1:17" ht="13.5" customHeight="1">
      <c r="A85" s="18" t="s">
        <v>137</v>
      </c>
      <c r="B85" s="19" t="s">
        <v>17</v>
      </c>
      <c r="C85" s="20" t="s">
        <v>199</v>
      </c>
      <c r="D85" s="21">
        <v>34</v>
      </c>
      <c r="E85" s="21">
        <v>47006</v>
      </c>
      <c r="F85" s="22" t="s">
        <v>116</v>
      </c>
      <c r="G85" s="21" t="s">
        <v>202</v>
      </c>
      <c r="H85" s="21">
        <v>0</v>
      </c>
      <c r="I85" s="22" t="s">
        <v>158</v>
      </c>
      <c r="J85" s="23">
        <v>136.5</v>
      </c>
      <c r="K85" s="24">
        <v>256</v>
      </c>
      <c r="L85" s="25">
        <v>392.5</v>
      </c>
      <c r="M85" s="23">
        <v>127.3</v>
      </c>
      <c r="N85" s="24">
        <v>350</v>
      </c>
      <c r="O85" s="25">
        <v>477.3</v>
      </c>
      <c r="P85" s="25">
        <v>392.5</v>
      </c>
      <c r="Q85" s="24"/>
    </row>
    <row r="86" spans="1:17" ht="13.5" customHeight="1">
      <c r="A86" s="18" t="s">
        <v>138</v>
      </c>
      <c r="B86" s="19" t="s">
        <v>24</v>
      </c>
      <c r="C86" s="20" t="s">
        <v>215</v>
      </c>
      <c r="D86" s="21">
        <v>71</v>
      </c>
      <c r="E86" s="21">
        <v>47007</v>
      </c>
      <c r="F86" s="22" t="s">
        <v>126</v>
      </c>
      <c r="G86" s="21" t="s">
        <v>216</v>
      </c>
      <c r="H86" s="21">
        <v>0</v>
      </c>
      <c r="I86" s="22" t="s">
        <v>158</v>
      </c>
      <c r="J86" s="23">
        <v>162.6</v>
      </c>
      <c r="K86" s="24">
        <v>502</v>
      </c>
      <c r="L86" s="25">
        <v>664.6</v>
      </c>
      <c r="M86" s="23">
        <v>141.3</v>
      </c>
      <c r="N86" s="24">
        <v>554</v>
      </c>
      <c r="O86" s="25">
        <v>695.3</v>
      </c>
      <c r="P86" s="25">
        <v>664.6</v>
      </c>
      <c r="Q86" s="24"/>
    </row>
    <row r="87" spans="1:17" ht="13.5" customHeight="1">
      <c r="A87" s="18" t="s">
        <v>139</v>
      </c>
      <c r="B87" s="19" t="s">
        <v>25</v>
      </c>
      <c r="C87" s="20" t="s">
        <v>215</v>
      </c>
      <c r="D87" s="21">
        <v>72</v>
      </c>
      <c r="E87" s="21">
        <v>47002</v>
      </c>
      <c r="F87" s="22" t="s">
        <v>127</v>
      </c>
      <c r="G87" s="21" t="s">
        <v>217</v>
      </c>
      <c r="H87" s="21">
        <v>0</v>
      </c>
      <c r="I87" s="22" t="s">
        <v>158</v>
      </c>
      <c r="J87" s="23">
        <v>114.5</v>
      </c>
      <c r="K87" s="24">
        <v>558</v>
      </c>
      <c r="L87" s="25">
        <v>672.5</v>
      </c>
      <c r="M87" s="23">
        <v>153.9</v>
      </c>
      <c r="N87" s="24">
        <v>552</v>
      </c>
      <c r="O87" s="25">
        <v>705.9</v>
      </c>
      <c r="P87" s="25">
        <v>672.5</v>
      </c>
      <c r="Q87" s="24"/>
    </row>
    <row r="88" spans="1:17" ht="13.5" customHeight="1">
      <c r="A88" s="18"/>
      <c r="B88" s="19"/>
      <c r="C88" s="20" t="s">
        <v>215</v>
      </c>
      <c r="D88" s="21">
        <v>70</v>
      </c>
      <c r="E88" s="21">
        <v>47005</v>
      </c>
      <c r="F88" s="22" t="s">
        <v>125</v>
      </c>
      <c r="G88" s="21" t="s">
        <v>0</v>
      </c>
      <c r="H88" s="21">
        <v>0</v>
      </c>
      <c r="I88" s="22" t="s">
        <v>158</v>
      </c>
      <c r="J88" s="23" t="s">
        <v>18</v>
      </c>
      <c r="K88" s="24"/>
      <c r="L88" s="25"/>
      <c r="M88" s="23" t="s">
        <v>19</v>
      </c>
      <c r="N88" s="24"/>
      <c r="O88" s="25"/>
      <c r="P88" s="25"/>
      <c r="Q88" s="24"/>
    </row>
  </sheetData>
  <sheetProtection/>
  <mergeCells count="20">
    <mergeCell ref="A51:C51"/>
    <mergeCell ref="D51:O51"/>
    <mergeCell ref="P51:Q51"/>
    <mergeCell ref="B52:C52"/>
    <mergeCell ref="A45:C45"/>
    <mergeCell ref="D45:O45"/>
    <mergeCell ref="P45:Q45"/>
    <mergeCell ref="B46:C46"/>
    <mergeCell ref="A39:C39"/>
    <mergeCell ref="D39:O39"/>
    <mergeCell ref="P39:Q39"/>
    <mergeCell ref="B40:C40"/>
    <mergeCell ref="A23:C23"/>
    <mergeCell ref="D23:O23"/>
    <mergeCell ref="P23:Q23"/>
    <mergeCell ref="B24:C24"/>
    <mergeCell ref="A1:C1"/>
    <mergeCell ref="D1:O1"/>
    <mergeCell ref="P1:Q1"/>
    <mergeCell ref="B2:C2"/>
  </mergeCells>
  <conditionalFormatting sqref="H25:H37 H41:H43 H3:H21 H47:H50 H53:H88">
    <cfRule type="cellIs" priority="1" dxfId="0" operator="equal" stopIfTrue="1">
      <formula>"9"</formula>
    </cfRule>
  </conditionalFormatting>
  <conditionalFormatting sqref="L25:L37 O25:O37 L41:L43 L3:L21 L47:L50 O47:O50 O3:O21 O41:O43 L53:L88 O53:O88">
    <cfRule type="cellIs" priority="2" dxfId="0" operator="equal" stopIfTrue="1">
      <formula>10000</formula>
    </cfRule>
  </conditionalFormatting>
  <conditionalFormatting sqref="P25:P37 P41:P43 P3:P21 P47:P50 P53:P88">
    <cfRule type="cellIs" priority="3" dxfId="0" operator="greaterThanOrEqual" stopIfTrue="1">
      <formula>10000</formula>
    </cfRule>
    <cfRule type="cellIs" priority="4" dxfId="0" operator="equal" stopIfTrue="1">
      <formula>5000</formula>
    </cfRule>
  </conditionalFormatting>
  <printOptions horizontalCentered="1"/>
  <pageMargins left="0.5905511811023623" right="0.3937007874015748" top="0.51" bottom="0.45" header="0.25" footer="0.23"/>
  <pageSetup fitToHeight="0" horizontalDpi="300" verticalDpi="300" orientation="landscape" paperSize="9" r:id="rId1"/>
  <headerFooter alignWithMargins="0">
    <oddHeader>&amp;L&amp;"Arial,Tučné"&amp;12VZ Slalomy v Kadani&amp;C&amp;"Arial,Tučné"&amp;12č.86&amp;R&amp;"Arial,Tučné"&amp;12 8.7.2012</oddHeader>
    <oddFooter>&amp;L&amp;8TJ DNT VS Kadaň</oddFooter>
  </headerFooter>
  <rowBreaks count="2" manualBreakCount="2">
    <brk id="22" max="255" man="1"/>
    <brk id="5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L71"/>
  <sheetViews>
    <sheetView workbookViewId="0" topLeftCell="A1">
      <selection activeCell="A1" sqref="A1:C1"/>
    </sheetView>
  </sheetViews>
  <sheetFormatPr defaultColWidth="9.140625" defaultRowHeight="13.5" customHeight="1"/>
  <cols>
    <col min="1" max="1" width="4.57421875" style="4" customWidth="1"/>
    <col min="2" max="2" width="3.00390625" style="5" customWidth="1"/>
    <col min="3" max="3" width="3.7109375" style="1" customWidth="1"/>
    <col min="4" max="4" width="4.57421875" style="2" hidden="1" customWidth="1"/>
    <col min="5" max="5" width="7.140625" style="2" customWidth="1"/>
    <col min="6" max="6" width="20.421875" style="6" customWidth="1"/>
    <col min="7" max="7" width="5.140625" style="2" customWidth="1"/>
    <col min="8" max="8" width="4.57421875" style="2" customWidth="1"/>
    <col min="9" max="9" width="11.140625" style="6" customWidth="1"/>
    <col min="10" max="10" width="7.7109375" style="3" customWidth="1"/>
    <col min="11" max="11" width="4.57421875" style="2" customWidth="1"/>
    <col min="12" max="12" width="7.7109375" style="7" customWidth="1"/>
    <col min="13" max="13" width="7.7109375" style="3" customWidth="1"/>
    <col min="14" max="14" width="4.57421875" style="2" customWidth="1"/>
    <col min="15" max="16" width="7.7109375" style="7" customWidth="1"/>
    <col min="17" max="17" width="4.57421875" style="2" customWidth="1"/>
    <col min="18" max="16384" width="11.57421875" style="0" customWidth="1"/>
  </cols>
  <sheetData>
    <row r="1" spans="1:38" ht="15.75">
      <c r="A1" s="55" t="s">
        <v>261</v>
      </c>
      <c r="B1" s="55"/>
      <c r="C1" s="55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7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</row>
    <row r="2" spans="1:38" ht="16.5" customHeight="1">
      <c r="A2" s="14" t="s">
        <v>3</v>
      </c>
      <c r="B2" s="58" t="s">
        <v>2</v>
      </c>
      <c r="C2" s="58"/>
      <c r="D2" s="14" t="s">
        <v>4</v>
      </c>
      <c r="E2" s="14" t="s">
        <v>1</v>
      </c>
      <c r="F2" s="14" t="s">
        <v>5</v>
      </c>
      <c r="G2" s="14" t="s">
        <v>6</v>
      </c>
      <c r="H2" s="14" t="s">
        <v>7</v>
      </c>
      <c r="I2" s="14" t="s">
        <v>8</v>
      </c>
      <c r="J2" s="15" t="s">
        <v>9</v>
      </c>
      <c r="K2" s="16" t="s">
        <v>10</v>
      </c>
      <c r="L2" s="17" t="s">
        <v>11</v>
      </c>
      <c r="M2" s="15" t="s">
        <v>9</v>
      </c>
      <c r="N2" s="16" t="s">
        <v>10</v>
      </c>
      <c r="O2" s="17" t="s">
        <v>11</v>
      </c>
      <c r="P2" s="17" t="s">
        <v>12</v>
      </c>
      <c r="Q2" s="16" t="s">
        <v>159</v>
      </c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</row>
    <row r="3" spans="1:38" ht="13.5" customHeight="1">
      <c r="A3" s="18" t="s">
        <v>31</v>
      </c>
      <c r="B3" s="19" t="s">
        <v>13</v>
      </c>
      <c r="C3" s="20" t="s">
        <v>204</v>
      </c>
      <c r="D3" s="21">
        <v>2</v>
      </c>
      <c r="E3" s="21">
        <v>48031</v>
      </c>
      <c r="F3" s="22" t="s">
        <v>36</v>
      </c>
      <c r="G3" s="21" t="s">
        <v>203</v>
      </c>
      <c r="H3" s="21" t="s">
        <v>200</v>
      </c>
      <c r="I3" s="22" t="s">
        <v>182</v>
      </c>
      <c r="J3" s="23">
        <v>94.1</v>
      </c>
      <c r="K3" s="24">
        <v>6</v>
      </c>
      <c r="L3" s="25">
        <v>100.1</v>
      </c>
      <c r="M3" s="23">
        <v>91.3</v>
      </c>
      <c r="N3" s="24">
        <v>0</v>
      </c>
      <c r="O3" s="25">
        <v>91.3</v>
      </c>
      <c r="P3" s="25">
        <v>91.3</v>
      </c>
      <c r="Q3" s="24">
        <v>41</v>
      </c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</row>
    <row r="4" spans="1:38" ht="13.5" customHeight="1">
      <c r="A4" s="18" t="s">
        <v>33</v>
      </c>
      <c r="B4" s="19"/>
      <c r="C4" s="20"/>
      <c r="D4" s="21">
        <v>4</v>
      </c>
      <c r="E4" s="21">
        <v>66011</v>
      </c>
      <c r="F4" s="22" t="s">
        <v>40</v>
      </c>
      <c r="G4" s="21" t="s">
        <v>188</v>
      </c>
      <c r="H4" s="21" t="s">
        <v>200</v>
      </c>
      <c r="I4" s="22" t="s">
        <v>196</v>
      </c>
      <c r="J4" s="23">
        <v>94.4</v>
      </c>
      <c r="K4" s="24">
        <v>0</v>
      </c>
      <c r="L4" s="25">
        <v>94.4</v>
      </c>
      <c r="M4" s="23">
        <v>96.3</v>
      </c>
      <c r="N4" s="24">
        <v>2</v>
      </c>
      <c r="O4" s="25">
        <v>98.3</v>
      </c>
      <c r="P4" s="25">
        <v>94.4</v>
      </c>
      <c r="Q4" s="24">
        <v>37</v>
      </c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</row>
    <row r="5" spans="1:38" ht="13.5" customHeight="1">
      <c r="A5" s="18" t="s">
        <v>35</v>
      </c>
      <c r="B5" s="19"/>
      <c r="C5" s="20"/>
      <c r="D5" s="21">
        <v>3</v>
      </c>
      <c r="E5" s="21">
        <v>14009</v>
      </c>
      <c r="F5" s="22" t="s">
        <v>38</v>
      </c>
      <c r="G5" s="21" t="s">
        <v>172</v>
      </c>
      <c r="H5" s="21" t="s">
        <v>200</v>
      </c>
      <c r="I5" s="22" t="s">
        <v>184</v>
      </c>
      <c r="J5" s="23">
        <v>92.4</v>
      </c>
      <c r="K5" s="24">
        <v>4</v>
      </c>
      <c r="L5" s="25">
        <v>96.4</v>
      </c>
      <c r="M5" s="23">
        <v>93.2</v>
      </c>
      <c r="N5" s="24">
        <v>2</v>
      </c>
      <c r="O5" s="25">
        <v>95.2</v>
      </c>
      <c r="P5" s="25">
        <v>95.2</v>
      </c>
      <c r="Q5" s="24">
        <v>33</v>
      </c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</row>
    <row r="6" spans="1:38" ht="13.5" customHeight="1">
      <c r="A6" s="18" t="s">
        <v>37</v>
      </c>
      <c r="B6" s="19" t="s">
        <v>13</v>
      </c>
      <c r="C6" s="20" t="s">
        <v>164</v>
      </c>
      <c r="D6" s="21">
        <v>5</v>
      </c>
      <c r="E6" s="21">
        <v>43009</v>
      </c>
      <c r="F6" s="22" t="s">
        <v>49</v>
      </c>
      <c r="G6" s="21" t="s">
        <v>169</v>
      </c>
      <c r="H6" s="21" t="s">
        <v>200</v>
      </c>
      <c r="I6" s="22" t="s">
        <v>205</v>
      </c>
      <c r="J6" s="23">
        <v>97.3</v>
      </c>
      <c r="K6" s="24">
        <v>0</v>
      </c>
      <c r="L6" s="25">
        <v>97.3</v>
      </c>
      <c r="M6" s="23">
        <v>94.5</v>
      </c>
      <c r="N6" s="24">
        <v>2</v>
      </c>
      <c r="O6" s="25">
        <v>96.5</v>
      </c>
      <c r="P6" s="25">
        <v>96.5</v>
      </c>
      <c r="Q6" s="24">
        <v>29</v>
      </c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ht="13.5" customHeight="1">
      <c r="A7" s="18" t="s">
        <v>39</v>
      </c>
      <c r="B7" s="19" t="s">
        <v>14</v>
      </c>
      <c r="C7" s="20" t="s">
        <v>204</v>
      </c>
      <c r="D7" s="21">
        <v>7</v>
      </c>
      <c r="E7" s="21">
        <v>9081</v>
      </c>
      <c r="F7" s="22" t="s">
        <v>44</v>
      </c>
      <c r="G7" s="21" t="s">
        <v>210</v>
      </c>
      <c r="H7" s="21" t="s">
        <v>200</v>
      </c>
      <c r="I7" s="22" t="s">
        <v>211</v>
      </c>
      <c r="J7" s="23">
        <v>101</v>
      </c>
      <c r="K7" s="24">
        <v>4</v>
      </c>
      <c r="L7" s="25">
        <v>105</v>
      </c>
      <c r="M7" s="23">
        <v>99.1</v>
      </c>
      <c r="N7" s="24">
        <v>0</v>
      </c>
      <c r="O7" s="25">
        <v>99.1</v>
      </c>
      <c r="P7" s="25">
        <v>99.1</v>
      </c>
      <c r="Q7" s="24">
        <v>25</v>
      </c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</row>
    <row r="8" spans="1:38" ht="13.5" customHeight="1">
      <c r="A8" s="18" t="s">
        <v>41</v>
      </c>
      <c r="B8" s="19"/>
      <c r="C8" s="20"/>
      <c r="D8" s="21">
        <v>6</v>
      </c>
      <c r="E8" s="21">
        <v>82016</v>
      </c>
      <c r="F8" s="22" t="s">
        <v>46</v>
      </c>
      <c r="G8" s="21" t="s">
        <v>170</v>
      </c>
      <c r="H8" s="21" t="s">
        <v>200</v>
      </c>
      <c r="I8" s="22" t="s">
        <v>195</v>
      </c>
      <c r="J8" s="23">
        <v>99.1</v>
      </c>
      <c r="K8" s="24">
        <v>2</v>
      </c>
      <c r="L8" s="25">
        <v>101.1</v>
      </c>
      <c r="M8" s="23">
        <v>98.8</v>
      </c>
      <c r="N8" s="24">
        <v>2</v>
      </c>
      <c r="O8" s="25">
        <v>100.8</v>
      </c>
      <c r="P8" s="25">
        <v>100.8</v>
      </c>
      <c r="Q8" s="24">
        <v>21</v>
      </c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</row>
    <row r="9" spans="1:38" ht="13.5" customHeight="1">
      <c r="A9" s="18" t="s">
        <v>43</v>
      </c>
      <c r="B9" s="19" t="s">
        <v>13</v>
      </c>
      <c r="C9" s="20" t="s">
        <v>166</v>
      </c>
      <c r="D9" s="21">
        <v>18</v>
      </c>
      <c r="E9" s="21">
        <v>48068</v>
      </c>
      <c r="F9" s="22" t="s">
        <v>42</v>
      </c>
      <c r="G9" s="21" t="s">
        <v>165</v>
      </c>
      <c r="H9" s="21" t="s">
        <v>163</v>
      </c>
      <c r="I9" s="22" t="s">
        <v>182</v>
      </c>
      <c r="J9" s="23">
        <v>102.7</v>
      </c>
      <c r="K9" s="24">
        <v>2</v>
      </c>
      <c r="L9" s="25">
        <v>104.7</v>
      </c>
      <c r="M9" s="23">
        <v>99.3</v>
      </c>
      <c r="N9" s="24">
        <v>2</v>
      </c>
      <c r="O9" s="25">
        <v>101.3</v>
      </c>
      <c r="P9" s="25">
        <v>101.3</v>
      </c>
      <c r="Q9" s="24">
        <v>17</v>
      </c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</row>
    <row r="10" spans="1:38" ht="13.5" customHeight="1">
      <c r="A10" s="18" t="s">
        <v>45</v>
      </c>
      <c r="B10" s="19" t="s">
        <v>14</v>
      </c>
      <c r="C10" s="20" t="s">
        <v>166</v>
      </c>
      <c r="D10" s="21">
        <v>9</v>
      </c>
      <c r="E10" s="21">
        <v>48081</v>
      </c>
      <c r="F10" s="22" t="s">
        <v>48</v>
      </c>
      <c r="G10" s="21" t="s">
        <v>180</v>
      </c>
      <c r="H10" s="21" t="s">
        <v>200</v>
      </c>
      <c r="I10" s="22" t="s">
        <v>182</v>
      </c>
      <c r="J10" s="23">
        <v>100.5</v>
      </c>
      <c r="K10" s="24">
        <v>2</v>
      </c>
      <c r="L10" s="25">
        <v>102.5</v>
      </c>
      <c r="M10" s="23">
        <v>101.6</v>
      </c>
      <c r="N10" s="24">
        <v>2</v>
      </c>
      <c r="O10" s="25">
        <v>103.6</v>
      </c>
      <c r="P10" s="25">
        <v>102.5</v>
      </c>
      <c r="Q10" s="24">
        <v>13</v>
      </c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</row>
    <row r="11" spans="1:38" ht="13.5" customHeight="1">
      <c r="A11" s="18" t="s">
        <v>47</v>
      </c>
      <c r="B11" s="19" t="s">
        <v>13</v>
      </c>
      <c r="C11" s="20" t="s">
        <v>177</v>
      </c>
      <c r="D11" s="21">
        <v>8</v>
      </c>
      <c r="E11" s="21">
        <v>66004</v>
      </c>
      <c r="F11" s="22" t="s">
        <v>51</v>
      </c>
      <c r="G11" s="21" t="s">
        <v>187</v>
      </c>
      <c r="H11" s="21" t="s">
        <v>200</v>
      </c>
      <c r="I11" s="22" t="s">
        <v>196</v>
      </c>
      <c r="J11" s="23">
        <v>99.7</v>
      </c>
      <c r="K11" s="24">
        <v>4</v>
      </c>
      <c r="L11" s="25">
        <v>103.7</v>
      </c>
      <c r="M11" s="23">
        <v>101.9</v>
      </c>
      <c r="N11" s="24">
        <v>4</v>
      </c>
      <c r="O11" s="25">
        <v>105.9</v>
      </c>
      <c r="P11" s="25">
        <v>103.7</v>
      </c>
      <c r="Q11" s="24">
        <v>9</v>
      </c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</row>
    <row r="12" spans="1:38" ht="13.5" customHeight="1">
      <c r="A12" s="18" t="s">
        <v>87</v>
      </c>
      <c r="B12" s="19" t="s">
        <v>14</v>
      </c>
      <c r="C12" s="20" t="s">
        <v>164</v>
      </c>
      <c r="D12" s="21">
        <v>13</v>
      </c>
      <c r="E12" s="21">
        <v>8011</v>
      </c>
      <c r="F12" s="22" t="s">
        <v>221</v>
      </c>
      <c r="G12" s="21" t="s">
        <v>169</v>
      </c>
      <c r="H12" s="21" t="s">
        <v>163</v>
      </c>
      <c r="I12" s="22" t="s">
        <v>220</v>
      </c>
      <c r="J12" s="23">
        <v>105.5</v>
      </c>
      <c r="K12" s="24">
        <v>2</v>
      </c>
      <c r="L12" s="25">
        <v>107.5</v>
      </c>
      <c r="M12" s="23">
        <v>109</v>
      </c>
      <c r="N12" s="24">
        <v>0</v>
      </c>
      <c r="O12" s="25">
        <v>109</v>
      </c>
      <c r="P12" s="25">
        <v>107.5</v>
      </c>
      <c r="Q12" s="24">
        <v>8</v>
      </c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</row>
    <row r="13" spans="1:38" ht="13.5" customHeight="1">
      <c r="A13" s="18" t="s">
        <v>50</v>
      </c>
      <c r="B13" s="19" t="s">
        <v>13</v>
      </c>
      <c r="C13" s="20" t="s">
        <v>199</v>
      </c>
      <c r="D13" s="21">
        <v>11</v>
      </c>
      <c r="E13" s="21">
        <v>66016</v>
      </c>
      <c r="F13" s="22" t="s">
        <v>59</v>
      </c>
      <c r="G13" s="21" t="s">
        <v>202</v>
      </c>
      <c r="H13" s="21" t="s">
        <v>163</v>
      </c>
      <c r="I13" s="22" t="s">
        <v>196</v>
      </c>
      <c r="J13" s="23">
        <v>107</v>
      </c>
      <c r="K13" s="24">
        <v>4</v>
      </c>
      <c r="L13" s="25">
        <v>111</v>
      </c>
      <c r="M13" s="23">
        <v>108.2</v>
      </c>
      <c r="N13" s="24">
        <v>4</v>
      </c>
      <c r="O13" s="25">
        <v>112.2</v>
      </c>
      <c r="P13" s="25">
        <v>111</v>
      </c>
      <c r="Q13" s="24">
        <v>7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</row>
    <row r="14" spans="1:38" ht="13.5" customHeight="1">
      <c r="A14" s="18" t="s">
        <v>52</v>
      </c>
      <c r="B14" s="19" t="s">
        <v>13</v>
      </c>
      <c r="C14" s="20" t="s">
        <v>183</v>
      </c>
      <c r="D14" s="21">
        <v>14</v>
      </c>
      <c r="E14" s="21">
        <v>66030</v>
      </c>
      <c r="F14" s="22" t="s">
        <v>55</v>
      </c>
      <c r="G14" s="21" t="s">
        <v>190</v>
      </c>
      <c r="H14" s="21" t="s">
        <v>163</v>
      </c>
      <c r="I14" s="22" t="s">
        <v>196</v>
      </c>
      <c r="J14" s="23">
        <v>109.2</v>
      </c>
      <c r="K14" s="24">
        <v>2</v>
      </c>
      <c r="L14" s="25">
        <v>111.2</v>
      </c>
      <c r="M14" s="23">
        <v>111.2</v>
      </c>
      <c r="N14" s="24">
        <v>2</v>
      </c>
      <c r="O14" s="25">
        <v>113.2</v>
      </c>
      <c r="P14" s="25">
        <v>111.2</v>
      </c>
      <c r="Q14" s="24">
        <v>6</v>
      </c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</row>
    <row r="15" spans="1:38" ht="13.5" customHeight="1">
      <c r="A15" s="18" t="s">
        <v>54</v>
      </c>
      <c r="B15" s="19" t="s">
        <v>15</v>
      </c>
      <c r="C15" s="20" t="s">
        <v>204</v>
      </c>
      <c r="D15" s="21">
        <v>12</v>
      </c>
      <c r="E15" s="21">
        <v>82010</v>
      </c>
      <c r="F15" s="22" t="s">
        <v>57</v>
      </c>
      <c r="G15" s="21" t="s">
        <v>203</v>
      </c>
      <c r="H15" s="21" t="s">
        <v>163</v>
      </c>
      <c r="I15" s="22" t="s">
        <v>195</v>
      </c>
      <c r="J15" s="23">
        <v>110.2</v>
      </c>
      <c r="K15" s="24">
        <v>2</v>
      </c>
      <c r="L15" s="25">
        <v>112.2</v>
      </c>
      <c r="M15" s="23">
        <v>115.6</v>
      </c>
      <c r="N15" s="24">
        <v>2</v>
      </c>
      <c r="O15" s="25">
        <v>117.6</v>
      </c>
      <c r="P15" s="25">
        <v>112.2</v>
      </c>
      <c r="Q15" s="24">
        <v>5</v>
      </c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</row>
    <row r="16" spans="1:38" ht="13.5" customHeight="1">
      <c r="A16" s="18" t="s">
        <v>56</v>
      </c>
      <c r="B16" s="19" t="s">
        <v>15</v>
      </c>
      <c r="C16" s="20" t="s">
        <v>164</v>
      </c>
      <c r="D16" s="21">
        <v>16</v>
      </c>
      <c r="E16" s="21">
        <v>47048</v>
      </c>
      <c r="F16" s="22" t="s">
        <v>72</v>
      </c>
      <c r="G16" s="21" t="s">
        <v>179</v>
      </c>
      <c r="H16" s="21" t="s">
        <v>163</v>
      </c>
      <c r="I16" s="22" t="s">
        <v>158</v>
      </c>
      <c r="J16" s="23">
        <v>120.9</v>
      </c>
      <c r="K16" s="24">
        <v>2</v>
      </c>
      <c r="L16" s="25">
        <v>122.9</v>
      </c>
      <c r="M16" s="23">
        <v>124.4</v>
      </c>
      <c r="N16" s="24">
        <v>6</v>
      </c>
      <c r="O16" s="25">
        <v>130.4</v>
      </c>
      <c r="P16" s="25">
        <v>122.9</v>
      </c>
      <c r="Q16" s="24">
        <v>4</v>
      </c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</row>
    <row r="17" spans="1:38" ht="13.5" customHeight="1">
      <c r="A17" s="18" t="s">
        <v>58</v>
      </c>
      <c r="B17" s="19" t="s">
        <v>14</v>
      </c>
      <c r="C17" s="20" t="s">
        <v>177</v>
      </c>
      <c r="D17" s="21">
        <v>17</v>
      </c>
      <c r="E17" s="21">
        <v>48025</v>
      </c>
      <c r="F17" s="22" t="s">
        <v>63</v>
      </c>
      <c r="G17" s="21" t="s">
        <v>187</v>
      </c>
      <c r="H17" s="21" t="s">
        <v>163</v>
      </c>
      <c r="I17" s="22" t="s">
        <v>182</v>
      </c>
      <c r="J17" s="23">
        <v>122.7</v>
      </c>
      <c r="K17" s="24">
        <v>4</v>
      </c>
      <c r="L17" s="25">
        <v>126.7</v>
      </c>
      <c r="M17" s="23">
        <v>117.4</v>
      </c>
      <c r="N17" s="24">
        <v>8</v>
      </c>
      <c r="O17" s="25">
        <v>125.4</v>
      </c>
      <c r="P17" s="25">
        <v>125.4</v>
      </c>
      <c r="Q17" s="24">
        <v>3</v>
      </c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</row>
    <row r="18" spans="1:38" ht="13.5" customHeight="1">
      <c r="A18" s="18" t="s">
        <v>60</v>
      </c>
      <c r="B18" s="19" t="s">
        <v>13</v>
      </c>
      <c r="C18" s="20" t="s">
        <v>161</v>
      </c>
      <c r="D18" s="21">
        <v>23</v>
      </c>
      <c r="E18" s="21">
        <v>66012</v>
      </c>
      <c r="F18" s="22" t="s">
        <v>70</v>
      </c>
      <c r="G18" s="21" t="s">
        <v>160</v>
      </c>
      <c r="H18" s="21">
        <v>0</v>
      </c>
      <c r="I18" s="22" t="s">
        <v>196</v>
      </c>
      <c r="J18" s="23">
        <v>122.5</v>
      </c>
      <c r="K18" s="24">
        <v>8</v>
      </c>
      <c r="L18" s="25">
        <v>130.5</v>
      </c>
      <c r="M18" s="23">
        <v>113.3</v>
      </c>
      <c r="N18" s="24">
        <v>102</v>
      </c>
      <c r="O18" s="25">
        <v>215.3</v>
      </c>
      <c r="P18" s="25">
        <v>130.5</v>
      </c>
      <c r="Q18" s="24">
        <v>2</v>
      </c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</row>
    <row r="19" spans="1:38" ht="13.5" customHeight="1">
      <c r="A19" s="18" t="s">
        <v>62</v>
      </c>
      <c r="B19" s="19" t="s">
        <v>14</v>
      </c>
      <c r="C19" s="20" t="s">
        <v>183</v>
      </c>
      <c r="D19" s="21">
        <v>19</v>
      </c>
      <c r="E19" s="21">
        <v>14039</v>
      </c>
      <c r="F19" s="22" t="s">
        <v>69</v>
      </c>
      <c r="G19" s="21" t="s">
        <v>186</v>
      </c>
      <c r="H19" s="21">
        <v>0</v>
      </c>
      <c r="I19" s="22" t="s">
        <v>184</v>
      </c>
      <c r="J19" s="23">
        <v>132.6</v>
      </c>
      <c r="K19" s="24">
        <v>2</v>
      </c>
      <c r="L19" s="25">
        <v>134.6</v>
      </c>
      <c r="M19" s="23">
        <v>132.5</v>
      </c>
      <c r="N19" s="24">
        <v>4</v>
      </c>
      <c r="O19" s="25">
        <v>136.5</v>
      </c>
      <c r="P19" s="25">
        <v>134.6</v>
      </c>
      <c r="Q19" s="24">
        <v>1</v>
      </c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</row>
    <row r="20" spans="1:38" ht="13.5" customHeight="1">
      <c r="A20" s="18" t="s">
        <v>64</v>
      </c>
      <c r="B20" s="19" t="s">
        <v>16</v>
      </c>
      <c r="C20" s="20" t="s">
        <v>204</v>
      </c>
      <c r="D20" s="21">
        <v>22</v>
      </c>
      <c r="E20" s="21">
        <v>50003</v>
      </c>
      <c r="F20" s="22" t="s">
        <v>67</v>
      </c>
      <c r="G20" s="21" t="s">
        <v>203</v>
      </c>
      <c r="H20" s="21">
        <v>0</v>
      </c>
      <c r="I20" s="22" t="s">
        <v>201</v>
      </c>
      <c r="J20" s="23">
        <v>161.1</v>
      </c>
      <c r="K20" s="24">
        <v>8</v>
      </c>
      <c r="L20" s="25">
        <v>169.1</v>
      </c>
      <c r="M20" s="23">
        <v>141.4</v>
      </c>
      <c r="N20" s="24">
        <v>10</v>
      </c>
      <c r="O20" s="25">
        <v>151.4</v>
      </c>
      <c r="P20" s="25">
        <v>151.4</v>
      </c>
      <c r="Q20" s="24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</row>
    <row r="21" spans="1:38" ht="13.5" customHeight="1">
      <c r="A21" s="18" t="s">
        <v>66</v>
      </c>
      <c r="B21" s="19" t="s">
        <v>16</v>
      </c>
      <c r="C21" s="20" t="s">
        <v>164</v>
      </c>
      <c r="D21" s="21">
        <v>20</v>
      </c>
      <c r="E21" s="21">
        <v>13002</v>
      </c>
      <c r="F21" s="22" t="s">
        <v>74</v>
      </c>
      <c r="G21" s="21" t="s">
        <v>179</v>
      </c>
      <c r="H21" s="21">
        <v>0</v>
      </c>
      <c r="I21" s="22" t="s">
        <v>209</v>
      </c>
      <c r="J21" s="23">
        <v>157.7</v>
      </c>
      <c r="K21" s="24">
        <v>2</v>
      </c>
      <c r="L21" s="25">
        <v>159.7</v>
      </c>
      <c r="M21" s="23">
        <v>152.9</v>
      </c>
      <c r="N21" s="24">
        <v>8</v>
      </c>
      <c r="O21" s="25">
        <v>160.9</v>
      </c>
      <c r="P21" s="25">
        <v>159.7</v>
      </c>
      <c r="Q21" s="24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</row>
    <row r="23" spans="1:17" ht="13.5" customHeight="1">
      <c r="A23" s="55" t="s">
        <v>153</v>
      </c>
      <c r="B23" s="55"/>
      <c r="C23" s="55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7"/>
      <c r="Q23" s="57"/>
    </row>
    <row r="24" spans="1:17" ht="13.5" customHeight="1">
      <c r="A24" s="14" t="s">
        <v>3</v>
      </c>
      <c r="B24" s="27"/>
      <c r="C24" s="27" t="s">
        <v>2</v>
      </c>
      <c r="D24" s="14" t="s">
        <v>4</v>
      </c>
      <c r="E24" s="14" t="s">
        <v>1</v>
      </c>
      <c r="F24" s="14" t="s">
        <v>5</v>
      </c>
      <c r="G24" s="14" t="s">
        <v>6</v>
      </c>
      <c r="H24" s="14" t="s">
        <v>7</v>
      </c>
      <c r="I24" s="14" t="s">
        <v>8</v>
      </c>
      <c r="J24" s="15" t="s">
        <v>9</v>
      </c>
      <c r="K24" s="16" t="s">
        <v>10</v>
      </c>
      <c r="L24" s="17" t="s">
        <v>11</v>
      </c>
      <c r="M24" s="15" t="s">
        <v>9</v>
      </c>
      <c r="N24" s="16" t="s">
        <v>10</v>
      </c>
      <c r="O24" s="17" t="s">
        <v>11</v>
      </c>
      <c r="P24" s="17" t="s">
        <v>12</v>
      </c>
      <c r="Q24" s="16" t="s">
        <v>159</v>
      </c>
    </row>
    <row r="25" spans="1:17" ht="13.5" customHeight="1">
      <c r="A25" s="18" t="s">
        <v>31</v>
      </c>
      <c r="B25" s="19" t="s">
        <v>13</v>
      </c>
      <c r="C25" s="20" t="s">
        <v>166</v>
      </c>
      <c r="D25" s="21">
        <v>2</v>
      </c>
      <c r="E25" s="21">
        <v>14040</v>
      </c>
      <c r="F25" s="22" t="s">
        <v>78</v>
      </c>
      <c r="G25" s="21" t="s">
        <v>180</v>
      </c>
      <c r="H25" s="21" t="s">
        <v>200</v>
      </c>
      <c r="I25" s="22" t="s">
        <v>184</v>
      </c>
      <c r="J25" s="23">
        <v>95.3</v>
      </c>
      <c r="K25" s="24">
        <v>0</v>
      </c>
      <c r="L25" s="25">
        <v>95.3</v>
      </c>
      <c r="M25" s="23">
        <v>95.1</v>
      </c>
      <c r="N25" s="24">
        <v>0</v>
      </c>
      <c r="O25" s="25">
        <v>95.1</v>
      </c>
      <c r="P25" s="25">
        <v>95.1</v>
      </c>
      <c r="Q25" s="24">
        <v>18</v>
      </c>
    </row>
    <row r="26" spans="1:17" ht="13.5" customHeight="1">
      <c r="A26" s="18" t="s">
        <v>33</v>
      </c>
      <c r="B26" s="19" t="s">
        <v>13</v>
      </c>
      <c r="C26" s="20" t="s">
        <v>199</v>
      </c>
      <c r="D26" s="21">
        <v>4</v>
      </c>
      <c r="E26" s="21">
        <v>9072</v>
      </c>
      <c r="F26" s="22" t="s">
        <v>80</v>
      </c>
      <c r="G26" s="21" t="s">
        <v>202</v>
      </c>
      <c r="H26" s="21" t="s">
        <v>200</v>
      </c>
      <c r="I26" s="22" t="s">
        <v>211</v>
      </c>
      <c r="J26" s="23">
        <v>104</v>
      </c>
      <c r="K26" s="24">
        <v>4</v>
      </c>
      <c r="L26" s="25">
        <v>108</v>
      </c>
      <c r="M26" s="23">
        <v>98.5</v>
      </c>
      <c r="N26" s="24">
        <v>2</v>
      </c>
      <c r="O26" s="25">
        <v>100.5</v>
      </c>
      <c r="P26" s="25">
        <v>100.5</v>
      </c>
      <c r="Q26" s="24">
        <v>14</v>
      </c>
    </row>
    <row r="27" spans="1:17" ht="13.5" customHeight="1">
      <c r="A27" s="18" t="s">
        <v>35</v>
      </c>
      <c r="B27" s="19" t="s">
        <v>13</v>
      </c>
      <c r="C27" s="20" t="s">
        <v>177</v>
      </c>
      <c r="D27" s="21">
        <v>3</v>
      </c>
      <c r="E27" s="21">
        <v>47013</v>
      </c>
      <c r="F27" s="22" t="s">
        <v>81</v>
      </c>
      <c r="G27" s="21" t="s">
        <v>193</v>
      </c>
      <c r="H27" s="21" t="s">
        <v>200</v>
      </c>
      <c r="I27" s="22" t="s">
        <v>158</v>
      </c>
      <c r="J27" s="23">
        <v>100.2</v>
      </c>
      <c r="K27" s="24">
        <v>2</v>
      </c>
      <c r="L27" s="25">
        <v>102.2</v>
      </c>
      <c r="M27" s="23">
        <v>106.6</v>
      </c>
      <c r="N27" s="24">
        <v>4</v>
      </c>
      <c r="O27" s="25">
        <v>110.6</v>
      </c>
      <c r="P27" s="25">
        <v>102.2</v>
      </c>
      <c r="Q27" s="24">
        <v>10</v>
      </c>
    </row>
    <row r="28" spans="1:17" ht="13.5" customHeight="1">
      <c r="A28" s="18" t="s">
        <v>37</v>
      </c>
      <c r="B28" s="19" t="s">
        <v>13</v>
      </c>
      <c r="C28" s="20" t="s">
        <v>161</v>
      </c>
      <c r="D28" s="21">
        <v>1</v>
      </c>
      <c r="E28" s="21">
        <v>47016</v>
      </c>
      <c r="F28" s="22" t="s">
        <v>79</v>
      </c>
      <c r="G28" s="21" t="s">
        <v>160</v>
      </c>
      <c r="H28" s="21" t="s">
        <v>212</v>
      </c>
      <c r="I28" s="22" t="s">
        <v>158</v>
      </c>
      <c r="J28" s="23">
        <v>98.6</v>
      </c>
      <c r="K28" s="24">
        <v>6</v>
      </c>
      <c r="L28" s="25">
        <v>104.6</v>
      </c>
      <c r="M28" s="23">
        <v>105.3</v>
      </c>
      <c r="N28" s="24">
        <v>6</v>
      </c>
      <c r="O28" s="25">
        <v>111.3</v>
      </c>
      <c r="P28" s="25">
        <v>104.6</v>
      </c>
      <c r="Q28" s="24">
        <v>6</v>
      </c>
    </row>
    <row r="29" spans="1:17" ht="13.5" customHeight="1">
      <c r="A29" s="18" t="s">
        <v>39</v>
      </c>
      <c r="B29" s="19" t="s">
        <v>14</v>
      </c>
      <c r="C29" s="20" t="s">
        <v>199</v>
      </c>
      <c r="D29" s="21">
        <v>6</v>
      </c>
      <c r="E29" s="21">
        <v>9071</v>
      </c>
      <c r="F29" s="22" t="s">
        <v>82</v>
      </c>
      <c r="G29" s="21" t="s">
        <v>198</v>
      </c>
      <c r="H29" s="21" t="s">
        <v>163</v>
      </c>
      <c r="I29" s="22" t="s">
        <v>211</v>
      </c>
      <c r="J29" s="23">
        <v>111.9</v>
      </c>
      <c r="K29" s="24">
        <v>6</v>
      </c>
      <c r="L29" s="25">
        <v>117.9</v>
      </c>
      <c r="M29" s="23">
        <v>113.2</v>
      </c>
      <c r="N29" s="24">
        <v>6</v>
      </c>
      <c r="O29" s="25">
        <v>119.2</v>
      </c>
      <c r="P29" s="25">
        <v>117.9</v>
      </c>
      <c r="Q29" s="24">
        <v>2</v>
      </c>
    </row>
    <row r="30" spans="1:17" ht="13.5" customHeight="1">
      <c r="A30" s="18" t="s">
        <v>41</v>
      </c>
      <c r="B30" s="19" t="s">
        <v>15</v>
      </c>
      <c r="C30" s="20" t="s">
        <v>199</v>
      </c>
      <c r="D30" s="21">
        <v>11</v>
      </c>
      <c r="E30" s="21">
        <v>52011</v>
      </c>
      <c r="F30" s="22" t="s">
        <v>85</v>
      </c>
      <c r="G30" s="21" t="s">
        <v>198</v>
      </c>
      <c r="H30" s="21">
        <v>0</v>
      </c>
      <c r="I30" s="22" t="s">
        <v>173</v>
      </c>
      <c r="J30" s="23">
        <v>128</v>
      </c>
      <c r="K30" s="24">
        <v>8</v>
      </c>
      <c r="L30" s="25">
        <v>136</v>
      </c>
      <c r="M30" s="23">
        <v>128.6</v>
      </c>
      <c r="N30" s="24">
        <v>6</v>
      </c>
      <c r="O30" s="25">
        <v>134.6</v>
      </c>
      <c r="P30" s="25">
        <v>134.6</v>
      </c>
      <c r="Q30" s="24">
        <v>1</v>
      </c>
    </row>
    <row r="31" spans="1:17" ht="13.5" customHeight="1">
      <c r="A31" s="18" t="s">
        <v>43</v>
      </c>
      <c r="B31" s="19" t="s">
        <v>16</v>
      </c>
      <c r="C31" s="20" t="s">
        <v>199</v>
      </c>
      <c r="D31" s="21">
        <v>12</v>
      </c>
      <c r="E31" s="21">
        <v>47004</v>
      </c>
      <c r="F31" s="22" t="s">
        <v>89</v>
      </c>
      <c r="G31" s="21" t="s">
        <v>202</v>
      </c>
      <c r="H31" s="21">
        <v>0</v>
      </c>
      <c r="I31" s="22" t="s">
        <v>158</v>
      </c>
      <c r="J31" s="23">
        <v>130</v>
      </c>
      <c r="K31" s="24">
        <v>256</v>
      </c>
      <c r="L31" s="25">
        <v>386</v>
      </c>
      <c r="M31" s="23">
        <v>115.8</v>
      </c>
      <c r="N31" s="24">
        <v>304</v>
      </c>
      <c r="O31" s="25">
        <v>419.8</v>
      </c>
      <c r="P31" s="25">
        <v>386</v>
      </c>
      <c r="Q31" s="24"/>
    </row>
    <row r="32" spans="1:17" ht="13.5" customHeight="1">
      <c r="A32" s="18" t="s">
        <v>45</v>
      </c>
      <c r="B32" s="19" t="s">
        <v>13</v>
      </c>
      <c r="C32" s="20" t="s">
        <v>204</v>
      </c>
      <c r="D32" s="21">
        <v>10</v>
      </c>
      <c r="E32" s="21">
        <v>47014</v>
      </c>
      <c r="F32" s="22" t="s">
        <v>90</v>
      </c>
      <c r="G32" s="21" t="s">
        <v>210</v>
      </c>
      <c r="H32" s="21">
        <v>0</v>
      </c>
      <c r="I32" s="22" t="s">
        <v>158</v>
      </c>
      <c r="J32" s="23">
        <v>99.8</v>
      </c>
      <c r="K32" s="24">
        <v>406</v>
      </c>
      <c r="L32" s="25">
        <v>505.8</v>
      </c>
      <c r="M32" s="23">
        <v>153</v>
      </c>
      <c r="N32" s="24">
        <v>452</v>
      </c>
      <c r="O32" s="25">
        <v>605</v>
      </c>
      <c r="P32" s="25">
        <v>505.8</v>
      </c>
      <c r="Q32" s="24"/>
    </row>
    <row r="33" ht="15" customHeight="1"/>
    <row r="34" spans="1:17" ht="13.5" customHeight="1">
      <c r="A34" s="55" t="s">
        <v>155</v>
      </c>
      <c r="B34" s="55"/>
      <c r="C34" s="55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57"/>
      <c r="Q34" s="57"/>
    </row>
    <row r="35" spans="1:17" ht="13.5" customHeight="1">
      <c r="A35" s="14" t="s">
        <v>3</v>
      </c>
      <c r="B35" s="58" t="s">
        <v>2</v>
      </c>
      <c r="C35" s="58"/>
      <c r="D35" s="14" t="s">
        <v>4</v>
      </c>
      <c r="E35" s="14" t="s">
        <v>1</v>
      </c>
      <c r="F35" s="14" t="s">
        <v>5</v>
      </c>
      <c r="G35" s="14" t="s">
        <v>6</v>
      </c>
      <c r="H35" s="14" t="s">
        <v>7</v>
      </c>
      <c r="I35" s="14" t="s">
        <v>8</v>
      </c>
      <c r="J35" s="15" t="s">
        <v>9</v>
      </c>
      <c r="K35" s="16" t="s">
        <v>10</v>
      </c>
      <c r="L35" s="17" t="s">
        <v>11</v>
      </c>
      <c r="M35" s="15" t="s">
        <v>9</v>
      </c>
      <c r="N35" s="16" t="s">
        <v>10</v>
      </c>
      <c r="O35" s="17" t="s">
        <v>11</v>
      </c>
      <c r="P35" s="17" t="s">
        <v>12</v>
      </c>
      <c r="Q35" s="16" t="s">
        <v>159</v>
      </c>
    </row>
    <row r="36" spans="1:17" ht="22.5">
      <c r="A36" s="18" t="s">
        <v>31</v>
      </c>
      <c r="B36" s="19" t="s">
        <v>13</v>
      </c>
      <c r="C36" s="20" t="s">
        <v>166</v>
      </c>
      <c r="D36" s="21">
        <v>61</v>
      </c>
      <c r="E36" s="21" t="s">
        <v>27</v>
      </c>
      <c r="F36" s="22" t="s">
        <v>144</v>
      </c>
      <c r="G36" s="21" t="s">
        <v>145</v>
      </c>
      <c r="H36" s="21">
        <v>2</v>
      </c>
      <c r="I36" s="22" t="s">
        <v>182</v>
      </c>
      <c r="J36" s="23">
        <v>107.5</v>
      </c>
      <c r="K36" s="24">
        <v>2</v>
      </c>
      <c r="L36" s="25">
        <v>109.5</v>
      </c>
      <c r="M36" s="23">
        <v>105.6</v>
      </c>
      <c r="N36" s="24">
        <v>4</v>
      </c>
      <c r="O36" s="25">
        <v>109.6</v>
      </c>
      <c r="P36" s="25">
        <v>109.5</v>
      </c>
      <c r="Q36" s="24">
        <v>9</v>
      </c>
    </row>
    <row r="37" spans="1:17" ht="22.5">
      <c r="A37" s="18" t="s">
        <v>33</v>
      </c>
      <c r="B37" s="19" t="s">
        <v>13</v>
      </c>
      <c r="C37" s="20" t="s">
        <v>161</v>
      </c>
      <c r="D37" s="21">
        <v>64</v>
      </c>
      <c r="E37" s="21" t="s">
        <v>30</v>
      </c>
      <c r="F37" s="22" t="s">
        <v>151</v>
      </c>
      <c r="G37" s="21" t="s">
        <v>152</v>
      </c>
      <c r="H37" s="21" t="s">
        <v>200</v>
      </c>
      <c r="I37" s="22" t="s">
        <v>211</v>
      </c>
      <c r="J37" s="23">
        <v>126.4</v>
      </c>
      <c r="K37" s="24">
        <v>8</v>
      </c>
      <c r="L37" s="25">
        <v>134.4</v>
      </c>
      <c r="M37" s="23">
        <v>131.6</v>
      </c>
      <c r="N37" s="24">
        <v>12</v>
      </c>
      <c r="O37" s="25">
        <v>143.6</v>
      </c>
      <c r="P37" s="25">
        <v>134.4</v>
      </c>
      <c r="Q37" s="24">
        <v>5</v>
      </c>
    </row>
    <row r="38" spans="1:17" ht="22.5">
      <c r="A38" s="18" t="s">
        <v>35</v>
      </c>
      <c r="B38" s="19"/>
      <c r="C38" s="20" t="s">
        <v>77</v>
      </c>
      <c r="D38" s="21">
        <v>62</v>
      </c>
      <c r="E38" s="21" t="s">
        <v>28</v>
      </c>
      <c r="F38" s="22" t="s">
        <v>146</v>
      </c>
      <c r="G38" s="21" t="s">
        <v>147</v>
      </c>
      <c r="H38" s="21" t="s">
        <v>163</v>
      </c>
      <c r="I38" s="22" t="s">
        <v>184</v>
      </c>
      <c r="J38" s="23">
        <v>132.2</v>
      </c>
      <c r="K38" s="24">
        <v>8</v>
      </c>
      <c r="L38" s="25">
        <v>140.2</v>
      </c>
      <c r="M38" s="23">
        <v>129.8</v>
      </c>
      <c r="N38" s="24">
        <v>10</v>
      </c>
      <c r="O38" s="25">
        <v>139.8</v>
      </c>
      <c r="P38" s="25">
        <v>139.8</v>
      </c>
      <c r="Q38" s="24">
        <v>1</v>
      </c>
    </row>
    <row r="39" ht="11.25" customHeight="1"/>
    <row r="40" spans="1:17" ht="13.5" customHeight="1">
      <c r="A40" s="59" t="s">
        <v>157</v>
      </c>
      <c r="B40" s="59"/>
      <c r="C40" s="59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57"/>
      <c r="Q40" s="57"/>
    </row>
    <row r="41" spans="1:17" ht="13.5" customHeight="1">
      <c r="A41" s="14" t="s">
        <v>3</v>
      </c>
      <c r="B41" s="58" t="s">
        <v>2</v>
      </c>
      <c r="C41" s="58"/>
      <c r="D41" s="14" t="s">
        <v>4</v>
      </c>
      <c r="E41" s="14" t="s">
        <v>1</v>
      </c>
      <c r="F41" s="14" t="s">
        <v>5</v>
      </c>
      <c r="G41" s="14" t="s">
        <v>6</v>
      </c>
      <c r="H41" s="14" t="s">
        <v>7</v>
      </c>
      <c r="I41" s="14" t="s">
        <v>8</v>
      </c>
      <c r="J41" s="15" t="s">
        <v>9</v>
      </c>
      <c r="K41" s="16" t="s">
        <v>10</v>
      </c>
      <c r="L41" s="17" t="s">
        <v>11</v>
      </c>
      <c r="M41" s="15" t="s">
        <v>9</v>
      </c>
      <c r="N41" s="16" t="s">
        <v>10</v>
      </c>
      <c r="O41" s="17" t="s">
        <v>11</v>
      </c>
      <c r="P41" s="17" t="s">
        <v>12</v>
      </c>
      <c r="Q41" s="16" t="s">
        <v>159</v>
      </c>
    </row>
    <row r="42" spans="1:17" ht="13.5" customHeight="1">
      <c r="A42" s="18" t="s">
        <v>31</v>
      </c>
      <c r="B42" s="19"/>
      <c r="C42" s="20"/>
      <c r="D42" s="21">
        <v>41</v>
      </c>
      <c r="E42" s="21">
        <v>9031</v>
      </c>
      <c r="F42" s="22" t="s">
        <v>94</v>
      </c>
      <c r="G42" s="21" t="s">
        <v>170</v>
      </c>
      <c r="H42" s="21" t="s">
        <v>213</v>
      </c>
      <c r="I42" s="22" t="s">
        <v>211</v>
      </c>
      <c r="J42" s="23">
        <v>92.6</v>
      </c>
      <c r="K42" s="24">
        <v>2</v>
      </c>
      <c r="L42" s="25">
        <v>94.6</v>
      </c>
      <c r="M42" s="23">
        <v>93.8</v>
      </c>
      <c r="N42" s="24">
        <v>4</v>
      </c>
      <c r="O42" s="25">
        <v>97.8</v>
      </c>
      <c r="P42" s="25">
        <v>94.6</v>
      </c>
      <c r="Q42" s="24">
        <v>17</v>
      </c>
    </row>
    <row r="43" spans="1:17" ht="13.5" customHeight="1">
      <c r="A43" s="18" t="s">
        <v>33</v>
      </c>
      <c r="B43" s="19" t="s">
        <v>13</v>
      </c>
      <c r="C43" s="20" t="s">
        <v>161</v>
      </c>
      <c r="D43" s="21">
        <v>42</v>
      </c>
      <c r="E43" s="21">
        <v>47016</v>
      </c>
      <c r="F43" s="22" t="s">
        <v>79</v>
      </c>
      <c r="G43" s="21" t="s">
        <v>160</v>
      </c>
      <c r="H43" s="21" t="s">
        <v>200</v>
      </c>
      <c r="I43" s="22" t="s">
        <v>158</v>
      </c>
      <c r="J43" s="23">
        <v>109.8</v>
      </c>
      <c r="K43" s="24">
        <v>2</v>
      </c>
      <c r="L43" s="25">
        <v>111.8</v>
      </c>
      <c r="M43" s="23">
        <v>125.3</v>
      </c>
      <c r="N43" s="24">
        <v>0</v>
      </c>
      <c r="O43" s="25">
        <v>125.3</v>
      </c>
      <c r="P43" s="25">
        <v>111.8</v>
      </c>
      <c r="Q43" s="24">
        <v>9</v>
      </c>
    </row>
    <row r="44" spans="1:17" ht="13.5" customHeight="1">
      <c r="A44" s="18" t="s">
        <v>35</v>
      </c>
      <c r="B44" s="19"/>
      <c r="C44" s="20"/>
      <c r="D44" s="21">
        <v>44</v>
      </c>
      <c r="E44" s="21">
        <v>8017</v>
      </c>
      <c r="F44" s="22" t="s">
        <v>95</v>
      </c>
      <c r="G44" s="21" t="s">
        <v>170</v>
      </c>
      <c r="H44" s="21" t="s">
        <v>163</v>
      </c>
      <c r="I44" s="22" t="s">
        <v>220</v>
      </c>
      <c r="J44" s="23">
        <v>113.9</v>
      </c>
      <c r="K44" s="24">
        <v>4</v>
      </c>
      <c r="L44" s="25">
        <v>117.9</v>
      </c>
      <c r="M44" s="23">
        <v>118.1</v>
      </c>
      <c r="N44" s="24">
        <v>2</v>
      </c>
      <c r="O44" s="25">
        <v>120.1</v>
      </c>
      <c r="P44" s="25">
        <v>117.9</v>
      </c>
      <c r="Q44" s="24">
        <v>5</v>
      </c>
    </row>
    <row r="45" spans="1:17" ht="13.5" customHeight="1">
      <c r="A45" s="18" t="s">
        <v>37</v>
      </c>
      <c r="B45" s="19" t="s">
        <v>13</v>
      </c>
      <c r="C45" s="20" t="s">
        <v>177</v>
      </c>
      <c r="D45" s="21">
        <v>43</v>
      </c>
      <c r="E45" s="21">
        <v>47013</v>
      </c>
      <c r="F45" s="22" t="s">
        <v>81</v>
      </c>
      <c r="G45" s="21" t="s">
        <v>193</v>
      </c>
      <c r="H45" s="21" t="s">
        <v>200</v>
      </c>
      <c r="I45" s="22" t="s">
        <v>158</v>
      </c>
      <c r="J45" s="23">
        <v>141.6</v>
      </c>
      <c r="K45" s="24">
        <v>4</v>
      </c>
      <c r="L45" s="25">
        <v>145.6</v>
      </c>
      <c r="M45" s="23" t="s">
        <v>19</v>
      </c>
      <c r="N45" s="24"/>
      <c r="O45" s="25"/>
      <c r="P45" s="25">
        <v>145.6</v>
      </c>
      <c r="Q45" s="24">
        <v>1</v>
      </c>
    </row>
    <row r="46" spans="1:17" ht="13.5" customHeight="1">
      <c r="A46" s="55" t="s">
        <v>156</v>
      </c>
      <c r="B46" s="55"/>
      <c r="C46" s="55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57"/>
      <c r="Q46" s="57"/>
    </row>
    <row r="47" spans="1:17" ht="13.5" customHeight="1">
      <c r="A47" s="14" t="s">
        <v>3</v>
      </c>
      <c r="B47" s="58" t="s">
        <v>2</v>
      </c>
      <c r="C47" s="58"/>
      <c r="D47" s="14" t="s">
        <v>4</v>
      </c>
      <c r="E47" s="14" t="s">
        <v>1</v>
      </c>
      <c r="F47" s="14" t="s">
        <v>5</v>
      </c>
      <c r="G47" s="14" t="s">
        <v>6</v>
      </c>
      <c r="H47" s="14" t="s">
        <v>7</v>
      </c>
      <c r="I47" s="14" t="s">
        <v>8</v>
      </c>
      <c r="J47" s="15" t="s">
        <v>9</v>
      </c>
      <c r="K47" s="16" t="s">
        <v>10</v>
      </c>
      <c r="L47" s="17" t="s">
        <v>11</v>
      </c>
      <c r="M47" s="15" t="s">
        <v>9</v>
      </c>
      <c r="N47" s="16" t="s">
        <v>10</v>
      </c>
      <c r="O47" s="17" t="s">
        <v>11</v>
      </c>
      <c r="P47" s="17" t="s">
        <v>12</v>
      </c>
      <c r="Q47" s="16" t="s">
        <v>159</v>
      </c>
    </row>
    <row r="48" spans="1:17" ht="13.5" customHeight="1">
      <c r="A48" s="18" t="s">
        <v>31</v>
      </c>
      <c r="B48" s="19" t="s">
        <v>13</v>
      </c>
      <c r="C48" s="20" t="s">
        <v>168</v>
      </c>
      <c r="D48" s="21">
        <v>1</v>
      </c>
      <c r="E48" s="21">
        <v>43029</v>
      </c>
      <c r="F48" s="22" t="s">
        <v>96</v>
      </c>
      <c r="G48" s="21" t="s">
        <v>194</v>
      </c>
      <c r="H48" s="21" t="s">
        <v>212</v>
      </c>
      <c r="I48" s="22" t="s">
        <v>205</v>
      </c>
      <c r="J48" s="23">
        <v>79.4</v>
      </c>
      <c r="K48" s="24">
        <v>0</v>
      </c>
      <c r="L48" s="25">
        <v>79.4</v>
      </c>
      <c r="M48" s="23">
        <v>80.4</v>
      </c>
      <c r="N48" s="24">
        <v>0</v>
      </c>
      <c r="O48" s="25">
        <v>80.4</v>
      </c>
      <c r="P48" s="25">
        <v>79.4</v>
      </c>
      <c r="Q48" s="24">
        <v>46</v>
      </c>
    </row>
    <row r="49" spans="1:17" ht="13.5" customHeight="1">
      <c r="A49" s="18" t="s">
        <v>33</v>
      </c>
      <c r="B49" s="19" t="s">
        <v>13</v>
      </c>
      <c r="C49" s="20" t="s">
        <v>164</v>
      </c>
      <c r="D49" s="21">
        <v>2</v>
      </c>
      <c r="E49" s="21">
        <v>43009</v>
      </c>
      <c r="F49" s="22" t="s">
        <v>49</v>
      </c>
      <c r="G49" s="21" t="s">
        <v>169</v>
      </c>
      <c r="H49" s="21" t="s">
        <v>200</v>
      </c>
      <c r="I49" s="22" t="s">
        <v>205</v>
      </c>
      <c r="J49" s="23">
        <v>89.2</v>
      </c>
      <c r="K49" s="24">
        <v>0</v>
      </c>
      <c r="L49" s="25">
        <v>89.2</v>
      </c>
      <c r="M49" s="23">
        <v>88.8</v>
      </c>
      <c r="N49" s="24">
        <v>2</v>
      </c>
      <c r="O49" s="25">
        <v>90.8</v>
      </c>
      <c r="P49" s="25">
        <v>89.2</v>
      </c>
      <c r="Q49" s="24">
        <v>42</v>
      </c>
    </row>
    <row r="50" spans="1:17" ht="13.5" customHeight="1">
      <c r="A50" s="18" t="s">
        <v>35</v>
      </c>
      <c r="B50" s="19" t="s">
        <v>14</v>
      </c>
      <c r="C50" s="20" t="s">
        <v>164</v>
      </c>
      <c r="D50" s="21">
        <v>10</v>
      </c>
      <c r="E50" s="21">
        <v>43022</v>
      </c>
      <c r="F50" s="22" t="s">
        <v>102</v>
      </c>
      <c r="G50" s="21" t="s">
        <v>191</v>
      </c>
      <c r="H50" s="21" t="s">
        <v>200</v>
      </c>
      <c r="I50" s="22" t="s">
        <v>205</v>
      </c>
      <c r="J50" s="23">
        <v>89.3</v>
      </c>
      <c r="K50" s="24">
        <v>0</v>
      </c>
      <c r="L50" s="25">
        <v>89.3</v>
      </c>
      <c r="M50" s="23">
        <v>90.9</v>
      </c>
      <c r="N50" s="24">
        <v>0</v>
      </c>
      <c r="O50" s="25">
        <v>90.9</v>
      </c>
      <c r="P50" s="25">
        <v>89.3</v>
      </c>
      <c r="Q50" s="24">
        <v>38</v>
      </c>
    </row>
    <row r="51" spans="1:17" ht="13.5" customHeight="1">
      <c r="A51" s="18" t="s">
        <v>37</v>
      </c>
      <c r="B51" s="19" t="s">
        <v>13</v>
      </c>
      <c r="C51" s="20" t="s">
        <v>161</v>
      </c>
      <c r="D51" s="21">
        <v>3</v>
      </c>
      <c r="E51" s="21">
        <v>9030</v>
      </c>
      <c r="F51" s="22" t="s">
        <v>97</v>
      </c>
      <c r="G51" s="21" t="s">
        <v>160</v>
      </c>
      <c r="H51" s="21" t="s">
        <v>200</v>
      </c>
      <c r="I51" s="22" t="s">
        <v>211</v>
      </c>
      <c r="J51" s="23">
        <v>89.3</v>
      </c>
      <c r="K51" s="24">
        <v>0</v>
      </c>
      <c r="L51" s="25">
        <v>89.3</v>
      </c>
      <c r="M51" s="23">
        <v>90.9</v>
      </c>
      <c r="N51" s="24">
        <v>2</v>
      </c>
      <c r="O51" s="25">
        <v>92.9</v>
      </c>
      <c r="P51" s="25">
        <v>89.3</v>
      </c>
      <c r="Q51" s="24">
        <v>34</v>
      </c>
    </row>
    <row r="52" spans="1:17" ht="13.5" customHeight="1">
      <c r="A52" s="18" t="s">
        <v>39</v>
      </c>
      <c r="B52" s="19" t="s">
        <v>13</v>
      </c>
      <c r="C52" s="20" t="s">
        <v>204</v>
      </c>
      <c r="D52" s="21">
        <v>7</v>
      </c>
      <c r="E52" s="21">
        <v>10026</v>
      </c>
      <c r="F52" s="22" t="s">
        <v>99</v>
      </c>
      <c r="G52" s="21" t="s">
        <v>210</v>
      </c>
      <c r="H52" s="21" t="s">
        <v>200</v>
      </c>
      <c r="I52" s="22" t="s">
        <v>207</v>
      </c>
      <c r="J52" s="23">
        <v>91.6</v>
      </c>
      <c r="K52" s="24">
        <v>0</v>
      </c>
      <c r="L52" s="25">
        <v>91.6</v>
      </c>
      <c r="M52" s="23">
        <v>92.6</v>
      </c>
      <c r="N52" s="24">
        <v>2</v>
      </c>
      <c r="O52" s="25">
        <v>94.6</v>
      </c>
      <c r="P52" s="25">
        <v>91.6</v>
      </c>
      <c r="Q52" s="24">
        <v>30</v>
      </c>
    </row>
    <row r="53" spans="1:17" ht="13.5" customHeight="1">
      <c r="A53" s="18" t="s">
        <v>41</v>
      </c>
      <c r="B53" s="19" t="s">
        <v>14</v>
      </c>
      <c r="C53" s="20" t="s">
        <v>204</v>
      </c>
      <c r="D53" s="21">
        <v>5</v>
      </c>
      <c r="E53" s="21">
        <v>48031</v>
      </c>
      <c r="F53" s="22" t="s">
        <v>36</v>
      </c>
      <c r="G53" s="21" t="s">
        <v>203</v>
      </c>
      <c r="H53" s="21" t="s">
        <v>200</v>
      </c>
      <c r="I53" s="22" t="s">
        <v>182</v>
      </c>
      <c r="J53" s="23">
        <v>92.4</v>
      </c>
      <c r="K53" s="24">
        <v>0</v>
      </c>
      <c r="L53" s="25">
        <v>92.4</v>
      </c>
      <c r="M53" s="23">
        <v>90.2</v>
      </c>
      <c r="N53" s="24">
        <v>2</v>
      </c>
      <c r="O53" s="25">
        <v>92.2</v>
      </c>
      <c r="P53" s="25">
        <v>92.2</v>
      </c>
      <c r="Q53" s="24">
        <v>26</v>
      </c>
    </row>
    <row r="54" spans="1:17" ht="13.5" customHeight="1">
      <c r="A54" s="18" t="s">
        <v>43</v>
      </c>
      <c r="B54" s="19" t="s">
        <v>13</v>
      </c>
      <c r="C54" s="20" t="s">
        <v>177</v>
      </c>
      <c r="D54" s="21">
        <v>8</v>
      </c>
      <c r="E54" s="21">
        <v>52013</v>
      </c>
      <c r="F54" s="22" t="s">
        <v>100</v>
      </c>
      <c r="G54" s="21" t="s">
        <v>222</v>
      </c>
      <c r="H54" s="21" t="s">
        <v>200</v>
      </c>
      <c r="I54" s="22" t="s">
        <v>173</v>
      </c>
      <c r="J54" s="23">
        <v>97.9</v>
      </c>
      <c r="K54" s="24">
        <v>0</v>
      </c>
      <c r="L54" s="25">
        <v>97.9</v>
      </c>
      <c r="M54" s="23">
        <v>98.4</v>
      </c>
      <c r="N54" s="24">
        <v>2</v>
      </c>
      <c r="O54" s="25">
        <v>100.4</v>
      </c>
      <c r="P54" s="25">
        <v>97.9</v>
      </c>
      <c r="Q54" s="24">
        <v>22</v>
      </c>
    </row>
    <row r="55" spans="1:17" ht="13.5" customHeight="1">
      <c r="A55" s="18" t="s">
        <v>45</v>
      </c>
      <c r="B55" s="19"/>
      <c r="C55" s="20"/>
      <c r="D55" s="21">
        <v>21</v>
      </c>
      <c r="E55" s="21">
        <v>35024</v>
      </c>
      <c r="F55" s="22" t="s">
        <v>108</v>
      </c>
      <c r="G55" s="21" t="s">
        <v>171</v>
      </c>
      <c r="H55" s="21" t="s">
        <v>163</v>
      </c>
      <c r="I55" s="22" t="s">
        <v>206</v>
      </c>
      <c r="J55" s="23">
        <v>98.8</v>
      </c>
      <c r="K55" s="24">
        <v>2</v>
      </c>
      <c r="L55" s="25">
        <v>100.8</v>
      </c>
      <c r="M55" s="23">
        <v>101.4</v>
      </c>
      <c r="N55" s="24">
        <v>2</v>
      </c>
      <c r="O55" s="25">
        <v>103.4</v>
      </c>
      <c r="P55" s="25">
        <v>100.8</v>
      </c>
      <c r="Q55" s="24">
        <v>18</v>
      </c>
    </row>
    <row r="56" spans="1:17" ht="13.5" customHeight="1">
      <c r="A56" s="18" t="s">
        <v>47</v>
      </c>
      <c r="B56" s="19" t="s">
        <v>14</v>
      </c>
      <c r="C56" s="20" t="s">
        <v>161</v>
      </c>
      <c r="D56" s="21">
        <v>9</v>
      </c>
      <c r="E56" s="21">
        <v>10100</v>
      </c>
      <c r="F56" s="22" t="s">
        <v>101</v>
      </c>
      <c r="G56" s="21" t="s">
        <v>181</v>
      </c>
      <c r="H56" s="21" t="s">
        <v>200</v>
      </c>
      <c r="I56" s="22" t="s">
        <v>207</v>
      </c>
      <c r="J56" s="23">
        <v>103.1</v>
      </c>
      <c r="K56" s="24">
        <v>0</v>
      </c>
      <c r="L56" s="25">
        <v>103.1</v>
      </c>
      <c r="M56" s="23">
        <v>99.6</v>
      </c>
      <c r="N56" s="24">
        <v>4</v>
      </c>
      <c r="O56" s="25">
        <v>103.6</v>
      </c>
      <c r="P56" s="25">
        <v>103.1</v>
      </c>
      <c r="Q56" s="24">
        <v>14</v>
      </c>
    </row>
    <row r="57" spans="1:17" ht="13.5" customHeight="1">
      <c r="A57" s="18" t="s">
        <v>87</v>
      </c>
      <c r="B57" s="19"/>
      <c r="C57" s="20"/>
      <c r="D57" s="21">
        <v>17</v>
      </c>
      <c r="E57" s="21">
        <v>35023</v>
      </c>
      <c r="F57" s="22" t="s">
        <v>105</v>
      </c>
      <c r="G57" s="21" t="s">
        <v>171</v>
      </c>
      <c r="H57" s="21" t="s">
        <v>163</v>
      </c>
      <c r="I57" s="22" t="s">
        <v>206</v>
      </c>
      <c r="J57" s="23">
        <v>104.4</v>
      </c>
      <c r="K57" s="24">
        <v>2</v>
      </c>
      <c r="L57" s="25">
        <v>106.4</v>
      </c>
      <c r="M57" s="23">
        <v>100.1</v>
      </c>
      <c r="N57" s="24">
        <v>4</v>
      </c>
      <c r="O57" s="25">
        <v>104.1</v>
      </c>
      <c r="P57" s="25">
        <v>104.1</v>
      </c>
      <c r="Q57" s="24">
        <v>13</v>
      </c>
    </row>
    <row r="58" spans="1:17" ht="13.5" customHeight="1">
      <c r="A58" s="18" t="s">
        <v>50</v>
      </c>
      <c r="B58" s="19" t="s">
        <v>14</v>
      </c>
      <c r="C58" s="20" t="s">
        <v>177</v>
      </c>
      <c r="D58" s="21">
        <v>16</v>
      </c>
      <c r="E58" s="21">
        <v>99012</v>
      </c>
      <c r="F58" s="22" t="s">
        <v>104</v>
      </c>
      <c r="G58" s="21" t="s">
        <v>178</v>
      </c>
      <c r="H58" s="21" t="s">
        <v>163</v>
      </c>
      <c r="I58" s="22" t="s">
        <v>218</v>
      </c>
      <c r="J58" s="23">
        <v>104.2</v>
      </c>
      <c r="K58" s="24">
        <v>2</v>
      </c>
      <c r="L58" s="25">
        <v>106.2</v>
      </c>
      <c r="M58" s="23">
        <v>102.6</v>
      </c>
      <c r="N58" s="24">
        <v>2</v>
      </c>
      <c r="O58" s="25">
        <v>104.6</v>
      </c>
      <c r="P58" s="25">
        <v>104.6</v>
      </c>
      <c r="Q58" s="24">
        <v>12</v>
      </c>
    </row>
    <row r="59" spans="1:17" ht="13.5" customHeight="1">
      <c r="A59" s="18" t="s">
        <v>52</v>
      </c>
      <c r="B59" s="19" t="s">
        <v>15</v>
      </c>
      <c r="C59" s="20" t="s">
        <v>161</v>
      </c>
      <c r="D59" s="21">
        <v>14</v>
      </c>
      <c r="E59" s="21">
        <v>10101</v>
      </c>
      <c r="F59" s="22" t="s">
        <v>103</v>
      </c>
      <c r="G59" s="21" t="s">
        <v>160</v>
      </c>
      <c r="H59" s="21" t="s">
        <v>163</v>
      </c>
      <c r="I59" s="22" t="s">
        <v>207</v>
      </c>
      <c r="J59" s="23">
        <v>105.2</v>
      </c>
      <c r="K59" s="24">
        <v>0</v>
      </c>
      <c r="L59" s="25">
        <v>105.2</v>
      </c>
      <c r="M59" s="23">
        <v>102.3</v>
      </c>
      <c r="N59" s="24">
        <v>4</v>
      </c>
      <c r="O59" s="25">
        <v>106.3</v>
      </c>
      <c r="P59" s="25">
        <v>105.2</v>
      </c>
      <c r="Q59" s="24">
        <v>11</v>
      </c>
    </row>
    <row r="60" spans="1:17" ht="13.5" customHeight="1">
      <c r="A60" s="18" t="s">
        <v>54</v>
      </c>
      <c r="B60" s="19" t="s">
        <v>13</v>
      </c>
      <c r="C60" s="20" t="s">
        <v>199</v>
      </c>
      <c r="D60" s="21">
        <v>18</v>
      </c>
      <c r="E60" s="21">
        <v>14043</v>
      </c>
      <c r="F60" s="22" t="s">
        <v>106</v>
      </c>
      <c r="G60" s="21" t="s">
        <v>202</v>
      </c>
      <c r="H60" s="21" t="s">
        <v>163</v>
      </c>
      <c r="I60" s="22" t="s">
        <v>184</v>
      </c>
      <c r="J60" s="23">
        <v>110.6</v>
      </c>
      <c r="K60" s="24">
        <v>2</v>
      </c>
      <c r="L60" s="25">
        <v>112.6</v>
      </c>
      <c r="M60" s="23">
        <v>107.1</v>
      </c>
      <c r="N60" s="24">
        <v>0</v>
      </c>
      <c r="O60" s="25">
        <v>107.1</v>
      </c>
      <c r="P60" s="25">
        <v>107.1</v>
      </c>
      <c r="Q60" s="24">
        <v>10</v>
      </c>
    </row>
    <row r="61" spans="1:17" ht="13.5" customHeight="1">
      <c r="A61" s="18" t="s">
        <v>56</v>
      </c>
      <c r="B61" s="19" t="s">
        <v>14</v>
      </c>
      <c r="C61" s="20" t="s">
        <v>199</v>
      </c>
      <c r="D61" s="21">
        <v>15</v>
      </c>
      <c r="E61" s="21">
        <v>52003</v>
      </c>
      <c r="F61" s="22" t="s">
        <v>100</v>
      </c>
      <c r="G61" s="21" t="s">
        <v>198</v>
      </c>
      <c r="H61" s="21" t="s">
        <v>163</v>
      </c>
      <c r="I61" s="22" t="s">
        <v>173</v>
      </c>
      <c r="J61" s="23">
        <v>108.2</v>
      </c>
      <c r="K61" s="24">
        <v>0</v>
      </c>
      <c r="L61" s="25">
        <v>108.2</v>
      </c>
      <c r="M61" s="23">
        <v>108.2</v>
      </c>
      <c r="N61" s="24">
        <v>4</v>
      </c>
      <c r="O61" s="25">
        <v>112.2</v>
      </c>
      <c r="P61" s="25">
        <v>108.2</v>
      </c>
      <c r="Q61" s="24">
        <v>9</v>
      </c>
    </row>
    <row r="62" spans="1:17" ht="13.5" customHeight="1">
      <c r="A62" s="18" t="s">
        <v>58</v>
      </c>
      <c r="B62" s="19" t="s">
        <v>15</v>
      </c>
      <c r="C62" s="20" t="s">
        <v>199</v>
      </c>
      <c r="D62" s="21">
        <v>19</v>
      </c>
      <c r="E62" s="21">
        <v>66016</v>
      </c>
      <c r="F62" s="22" t="s">
        <v>59</v>
      </c>
      <c r="G62" s="21" t="s">
        <v>202</v>
      </c>
      <c r="H62" s="21" t="s">
        <v>163</v>
      </c>
      <c r="I62" s="22" t="s">
        <v>196</v>
      </c>
      <c r="J62" s="23">
        <v>105.6</v>
      </c>
      <c r="K62" s="24">
        <v>6</v>
      </c>
      <c r="L62" s="25">
        <v>111.6</v>
      </c>
      <c r="M62" s="23">
        <v>122.6</v>
      </c>
      <c r="N62" s="24">
        <v>52</v>
      </c>
      <c r="O62" s="25">
        <v>174.6</v>
      </c>
      <c r="P62" s="25">
        <v>111.6</v>
      </c>
      <c r="Q62" s="24">
        <v>8</v>
      </c>
    </row>
    <row r="63" spans="1:17" ht="13.5" customHeight="1">
      <c r="A63" s="18" t="s">
        <v>60</v>
      </c>
      <c r="B63" s="19" t="s">
        <v>15</v>
      </c>
      <c r="C63" s="20" t="s">
        <v>204</v>
      </c>
      <c r="D63" s="21">
        <v>28</v>
      </c>
      <c r="E63" s="21">
        <v>50003</v>
      </c>
      <c r="F63" s="22" t="s">
        <v>67</v>
      </c>
      <c r="G63" s="21" t="s">
        <v>203</v>
      </c>
      <c r="H63" s="21" t="s">
        <v>163</v>
      </c>
      <c r="I63" s="22" t="s">
        <v>201</v>
      </c>
      <c r="J63" s="23">
        <v>109.1</v>
      </c>
      <c r="K63" s="24">
        <v>6</v>
      </c>
      <c r="L63" s="25">
        <v>115.1</v>
      </c>
      <c r="M63" s="23">
        <v>112.4</v>
      </c>
      <c r="N63" s="24">
        <v>10</v>
      </c>
      <c r="O63" s="25">
        <v>122.4</v>
      </c>
      <c r="P63" s="25">
        <v>115.1</v>
      </c>
      <c r="Q63" s="24">
        <v>7</v>
      </c>
    </row>
    <row r="64" spans="1:17" ht="13.5" customHeight="1">
      <c r="A64" s="18" t="s">
        <v>62</v>
      </c>
      <c r="B64" s="19" t="s">
        <v>16</v>
      </c>
      <c r="C64" s="20" t="s">
        <v>204</v>
      </c>
      <c r="D64" s="21">
        <v>23</v>
      </c>
      <c r="E64" s="21">
        <v>66028</v>
      </c>
      <c r="F64" s="22" t="s">
        <v>109</v>
      </c>
      <c r="G64" s="21" t="s">
        <v>210</v>
      </c>
      <c r="H64" s="21" t="s">
        <v>163</v>
      </c>
      <c r="I64" s="22" t="s">
        <v>196</v>
      </c>
      <c r="J64" s="23">
        <v>111.3</v>
      </c>
      <c r="K64" s="24">
        <v>4</v>
      </c>
      <c r="L64" s="25">
        <v>115.3</v>
      </c>
      <c r="M64" s="23">
        <v>106.8</v>
      </c>
      <c r="N64" s="24">
        <v>12</v>
      </c>
      <c r="O64" s="25">
        <v>118.8</v>
      </c>
      <c r="P64" s="25">
        <v>115.3</v>
      </c>
      <c r="Q64" s="24">
        <v>6</v>
      </c>
    </row>
    <row r="65" spans="1:17" ht="13.5" customHeight="1">
      <c r="A65" s="18" t="s">
        <v>64</v>
      </c>
      <c r="B65" s="19"/>
      <c r="C65" s="20"/>
      <c r="D65" s="21">
        <v>26</v>
      </c>
      <c r="E65" s="21">
        <v>65026</v>
      </c>
      <c r="F65" s="22" t="s">
        <v>111</v>
      </c>
      <c r="G65" s="21" t="s">
        <v>188</v>
      </c>
      <c r="H65" s="21" t="s">
        <v>163</v>
      </c>
      <c r="I65" s="22" t="s">
        <v>197</v>
      </c>
      <c r="J65" s="23">
        <v>112.5</v>
      </c>
      <c r="K65" s="24">
        <v>8</v>
      </c>
      <c r="L65" s="25">
        <v>120.5</v>
      </c>
      <c r="M65" s="23">
        <v>112.6</v>
      </c>
      <c r="N65" s="24">
        <v>4</v>
      </c>
      <c r="O65" s="25">
        <v>116.6</v>
      </c>
      <c r="P65" s="25">
        <v>116.6</v>
      </c>
      <c r="Q65" s="24">
        <v>5</v>
      </c>
    </row>
    <row r="66" spans="1:17" ht="13.5" customHeight="1">
      <c r="A66" s="18" t="s">
        <v>66</v>
      </c>
      <c r="B66" s="19" t="s">
        <v>15</v>
      </c>
      <c r="C66" s="20" t="s">
        <v>177</v>
      </c>
      <c r="D66" s="21">
        <v>27</v>
      </c>
      <c r="E66" s="21">
        <v>82008</v>
      </c>
      <c r="F66" s="22" t="s">
        <v>112</v>
      </c>
      <c r="G66" s="21" t="s">
        <v>185</v>
      </c>
      <c r="H66" s="21" t="s">
        <v>163</v>
      </c>
      <c r="I66" s="22" t="s">
        <v>195</v>
      </c>
      <c r="J66" s="23">
        <v>116.6</v>
      </c>
      <c r="K66" s="24">
        <v>50</v>
      </c>
      <c r="L66" s="25">
        <v>166.6</v>
      </c>
      <c r="M66" s="23">
        <v>113.3</v>
      </c>
      <c r="N66" s="24">
        <v>4</v>
      </c>
      <c r="O66" s="25">
        <v>117.3</v>
      </c>
      <c r="P66" s="25">
        <v>117.3</v>
      </c>
      <c r="Q66" s="24">
        <v>4</v>
      </c>
    </row>
    <row r="67" spans="1:17" ht="13.5" customHeight="1">
      <c r="A67" s="18" t="s">
        <v>68</v>
      </c>
      <c r="B67" s="19" t="s">
        <v>16</v>
      </c>
      <c r="C67" s="20" t="s">
        <v>177</v>
      </c>
      <c r="D67" s="21">
        <v>29</v>
      </c>
      <c r="E67" s="21">
        <v>99001</v>
      </c>
      <c r="F67" s="22" t="s">
        <v>113</v>
      </c>
      <c r="G67" s="21" t="s">
        <v>178</v>
      </c>
      <c r="H67" s="21" t="s">
        <v>163</v>
      </c>
      <c r="I67" s="22" t="s">
        <v>218</v>
      </c>
      <c r="J67" s="23">
        <v>118.3</v>
      </c>
      <c r="K67" s="24">
        <v>6</v>
      </c>
      <c r="L67" s="25">
        <v>124.3</v>
      </c>
      <c r="M67" s="23">
        <v>116.5</v>
      </c>
      <c r="N67" s="24">
        <v>6</v>
      </c>
      <c r="O67" s="25">
        <v>122.5</v>
      </c>
      <c r="P67" s="25">
        <v>122.5</v>
      </c>
      <c r="Q67" s="24">
        <v>3</v>
      </c>
    </row>
    <row r="68" spans="1:17" ht="13.5" customHeight="1">
      <c r="A68" s="18" t="s">
        <v>128</v>
      </c>
      <c r="B68" s="19" t="s">
        <v>16</v>
      </c>
      <c r="C68" s="20" t="s">
        <v>199</v>
      </c>
      <c r="D68" s="21">
        <v>24</v>
      </c>
      <c r="E68" s="21">
        <v>52027</v>
      </c>
      <c r="F68" s="22" t="s">
        <v>110</v>
      </c>
      <c r="G68" s="21" t="s">
        <v>202</v>
      </c>
      <c r="H68" s="21" t="s">
        <v>163</v>
      </c>
      <c r="I68" s="22" t="s">
        <v>173</v>
      </c>
      <c r="J68" s="23">
        <v>122.6</v>
      </c>
      <c r="K68" s="24">
        <v>4</v>
      </c>
      <c r="L68" s="25">
        <v>126.6</v>
      </c>
      <c r="M68" s="23">
        <v>129.6</v>
      </c>
      <c r="N68" s="24">
        <v>12</v>
      </c>
      <c r="O68" s="25">
        <v>141.6</v>
      </c>
      <c r="P68" s="25">
        <v>126.6</v>
      </c>
      <c r="Q68" s="24">
        <v>2</v>
      </c>
    </row>
    <row r="69" spans="1:17" ht="13.5" customHeight="1">
      <c r="A69" s="18" t="s">
        <v>71</v>
      </c>
      <c r="B69" s="19" t="s">
        <v>17</v>
      </c>
      <c r="C69" s="20" t="s">
        <v>177</v>
      </c>
      <c r="D69" s="21">
        <v>31</v>
      </c>
      <c r="E69" s="21">
        <v>10104</v>
      </c>
      <c r="F69" s="22" t="s">
        <v>114</v>
      </c>
      <c r="G69" s="21" t="s">
        <v>189</v>
      </c>
      <c r="H69" s="21">
        <v>0</v>
      </c>
      <c r="I69" s="22" t="s">
        <v>207</v>
      </c>
      <c r="J69" s="23">
        <v>162.1</v>
      </c>
      <c r="K69" s="24">
        <v>12</v>
      </c>
      <c r="L69" s="25">
        <v>174.1</v>
      </c>
      <c r="M69" s="23">
        <v>146.9</v>
      </c>
      <c r="N69" s="24">
        <v>6</v>
      </c>
      <c r="O69" s="25">
        <v>152.9</v>
      </c>
      <c r="P69" s="25">
        <v>152.9</v>
      </c>
      <c r="Q69" s="24">
        <v>1</v>
      </c>
    </row>
    <row r="70" spans="1:17" ht="13.5" customHeight="1">
      <c r="A70" s="18" t="s">
        <v>73</v>
      </c>
      <c r="B70" s="19" t="s">
        <v>17</v>
      </c>
      <c r="C70" s="20" t="s">
        <v>204</v>
      </c>
      <c r="D70" s="21">
        <v>33</v>
      </c>
      <c r="E70" s="21">
        <v>50007</v>
      </c>
      <c r="F70" s="22" t="s">
        <v>115</v>
      </c>
      <c r="G70" s="21" t="s">
        <v>210</v>
      </c>
      <c r="H70" s="21">
        <v>0</v>
      </c>
      <c r="I70" s="22" t="s">
        <v>201</v>
      </c>
      <c r="J70" s="23">
        <v>152.3</v>
      </c>
      <c r="K70" s="24">
        <v>204</v>
      </c>
      <c r="L70" s="25">
        <v>356.3</v>
      </c>
      <c r="M70" s="23" t="s">
        <v>18</v>
      </c>
      <c r="N70" s="24"/>
      <c r="O70" s="25"/>
      <c r="P70" s="25">
        <v>356.3</v>
      </c>
      <c r="Q70" s="24"/>
    </row>
    <row r="71" spans="1:17" ht="13.5" customHeight="1">
      <c r="A71" s="18" t="s">
        <v>75</v>
      </c>
      <c r="B71" s="19" t="s">
        <v>17</v>
      </c>
      <c r="C71" s="20" t="s">
        <v>199</v>
      </c>
      <c r="D71" s="21">
        <v>34</v>
      </c>
      <c r="E71" s="21">
        <v>47006</v>
      </c>
      <c r="F71" s="22" t="s">
        <v>116</v>
      </c>
      <c r="G71" s="21" t="s">
        <v>202</v>
      </c>
      <c r="H71" s="21">
        <v>0</v>
      </c>
      <c r="I71" s="22" t="s">
        <v>158</v>
      </c>
      <c r="J71" s="23">
        <v>136.5</v>
      </c>
      <c r="K71" s="24">
        <v>256</v>
      </c>
      <c r="L71" s="25">
        <v>392.5</v>
      </c>
      <c r="M71" s="23">
        <v>127.3</v>
      </c>
      <c r="N71" s="24">
        <v>350</v>
      </c>
      <c r="O71" s="25">
        <v>477.3</v>
      </c>
      <c r="P71" s="25">
        <v>392.5</v>
      </c>
      <c r="Q71" s="24"/>
    </row>
  </sheetData>
  <sheetProtection/>
  <mergeCells count="16">
    <mergeCell ref="B47:C47"/>
    <mergeCell ref="A1:C1"/>
    <mergeCell ref="D1:O1"/>
    <mergeCell ref="P1:Q1"/>
    <mergeCell ref="B2:C2"/>
    <mergeCell ref="A23:C23"/>
    <mergeCell ref="D23:O23"/>
    <mergeCell ref="P23:Q23"/>
    <mergeCell ref="A34:C34"/>
    <mergeCell ref="P34:Q34"/>
    <mergeCell ref="A46:C46"/>
    <mergeCell ref="P46:Q46"/>
    <mergeCell ref="B35:C35"/>
    <mergeCell ref="A40:C40"/>
    <mergeCell ref="P40:Q40"/>
    <mergeCell ref="B41:C41"/>
  </mergeCells>
  <conditionalFormatting sqref="H36:H38 H42:H45 H48:H71 H25:H32 H3:H21">
    <cfRule type="cellIs" priority="1" dxfId="0" operator="equal" stopIfTrue="1">
      <formula>"9"</formula>
    </cfRule>
  </conditionalFormatting>
  <conditionalFormatting sqref="L36:L38 L42:L45 O42:O45 O36:O38 L48:L71 O48:O71 L25:L32 O25:O32 L3:L21 O3:O21">
    <cfRule type="cellIs" priority="2" dxfId="0" operator="equal" stopIfTrue="1">
      <formula>10000</formula>
    </cfRule>
  </conditionalFormatting>
  <conditionalFormatting sqref="P36:P38 P42:P45 P48:P71 P25:P32 P3:P21">
    <cfRule type="cellIs" priority="3" dxfId="0" operator="greaterThanOrEqual" stopIfTrue="1">
      <formula>10000</formula>
    </cfRule>
    <cfRule type="cellIs" priority="4" dxfId="0" operator="equal" stopIfTrue="1">
      <formula>5000</formula>
    </cfRule>
  </conditionalFormatting>
  <printOptions horizontalCentered="1"/>
  <pageMargins left="0.5905511811023623" right="0.3937007874015748" top="0.8" bottom="0.45" header="0.25" footer="0.23"/>
  <pageSetup fitToHeight="0" horizontalDpi="300" verticalDpi="300" orientation="landscape" paperSize="9" r:id="rId1"/>
  <headerFooter alignWithMargins="0">
    <oddHeader>&amp;L&amp;"Arial,Tučné"&amp;12VZ Slalomy v Kadani&amp;C&amp;"Arial,Tučné"&amp;12č.86&amp;R&amp;"Arial,Tučné"&amp;12 8.7.2012</oddHeader>
    <oddFooter>&amp;L&amp;8TJ DNT VS Kadaň</oddFooter>
  </headerFooter>
  <rowBreaks count="2" manualBreakCount="2">
    <brk id="22" max="255" man="1"/>
    <brk id="4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22"/>
  <sheetViews>
    <sheetView workbookViewId="0" topLeftCell="A1">
      <selection activeCell="E3" sqref="E3"/>
    </sheetView>
  </sheetViews>
  <sheetFormatPr defaultColWidth="9.140625" defaultRowHeight="13.5" customHeight="1"/>
  <cols>
    <col min="1" max="1" width="4.57421875" style="4" customWidth="1"/>
    <col min="2" max="2" width="3.00390625" style="5" customWidth="1"/>
    <col min="3" max="3" width="3.7109375" style="1" customWidth="1"/>
    <col min="4" max="4" width="4.57421875" style="2" hidden="1" customWidth="1"/>
    <col min="5" max="5" width="7.140625" style="2" customWidth="1"/>
    <col min="6" max="6" width="20.421875" style="6" customWidth="1"/>
    <col min="7" max="7" width="5.140625" style="2" customWidth="1"/>
    <col min="8" max="8" width="4.57421875" style="2" customWidth="1"/>
    <col min="9" max="9" width="11.140625" style="6" customWidth="1"/>
    <col min="10" max="10" width="7.7109375" style="3" customWidth="1"/>
    <col min="11" max="11" width="4.57421875" style="2" customWidth="1"/>
    <col min="12" max="12" width="7.7109375" style="7" customWidth="1"/>
    <col min="13" max="13" width="7.7109375" style="3" customWidth="1"/>
    <col min="14" max="14" width="4.57421875" style="2" customWidth="1"/>
    <col min="15" max="16" width="7.7109375" style="7" customWidth="1"/>
    <col min="17" max="16384" width="11.57421875" style="0" customWidth="1"/>
  </cols>
  <sheetData>
    <row r="1" spans="1:16" ht="13.5" customHeight="1">
      <c r="A1" s="55" t="s">
        <v>153</v>
      </c>
      <c r="B1" s="55"/>
      <c r="C1" s="55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9"/>
    </row>
    <row r="2" spans="1:16" ht="13.5" customHeight="1">
      <c r="A2" s="14" t="s">
        <v>3</v>
      </c>
      <c r="B2" s="60" t="s">
        <v>2</v>
      </c>
      <c r="C2" s="61"/>
      <c r="D2" s="14" t="s">
        <v>4</v>
      </c>
      <c r="E2" s="14" t="s">
        <v>1</v>
      </c>
      <c r="F2" s="14" t="s">
        <v>5</v>
      </c>
      <c r="G2" s="14" t="s">
        <v>6</v>
      </c>
      <c r="H2" s="14" t="s">
        <v>7</v>
      </c>
      <c r="I2" s="14" t="s">
        <v>8</v>
      </c>
      <c r="J2" s="15" t="s">
        <v>9</v>
      </c>
      <c r="K2" s="16" t="s">
        <v>10</v>
      </c>
      <c r="L2" s="17" t="s">
        <v>11</v>
      </c>
      <c r="M2" s="15" t="s">
        <v>9</v>
      </c>
      <c r="N2" s="16" t="s">
        <v>10</v>
      </c>
      <c r="O2" s="17" t="s">
        <v>11</v>
      </c>
      <c r="P2" s="17" t="s">
        <v>12</v>
      </c>
    </row>
    <row r="3" spans="1:16" ht="13.5" customHeight="1">
      <c r="A3" s="18" t="s">
        <v>31</v>
      </c>
      <c r="B3" s="19" t="s">
        <v>13</v>
      </c>
      <c r="C3" s="20" t="s">
        <v>215</v>
      </c>
      <c r="D3" s="21">
        <v>41</v>
      </c>
      <c r="E3" s="21">
        <v>52020</v>
      </c>
      <c r="F3" s="22" t="s">
        <v>83</v>
      </c>
      <c r="G3" s="21" t="s">
        <v>214</v>
      </c>
      <c r="H3" s="21">
        <v>0</v>
      </c>
      <c r="I3" s="22" t="s">
        <v>173</v>
      </c>
      <c r="J3" s="23">
        <v>108.5</v>
      </c>
      <c r="K3" s="24">
        <v>6</v>
      </c>
      <c r="L3" s="25">
        <v>114.5</v>
      </c>
      <c r="M3" s="23">
        <v>106.3</v>
      </c>
      <c r="N3" s="24">
        <v>4</v>
      </c>
      <c r="O3" s="25">
        <v>110.3</v>
      </c>
      <c r="P3" s="25">
        <v>110.3</v>
      </c>
    </row>
    <row r="4" spans="1:16" ht="13.5" customHeight="1">
      <c r="A4" s="18" t="s">
        <v>33</v>
      </c>
      <c r="B4" s="19" t="s">
        <v>14</v>
      </c>
      <c r="C4" s="20" t="s">
        <v>215</v>
      </c>
      <c r="D4" s="21">
        <v>42</v>
      </c>
      <c r="E4" s="21">
        <v>82007</v>
      </c>
      <c r="F4" s="22" t="s">
        <v>84</v>
      </c>
      <c r="G4" s="21" t="s">
        <v>214</v>
      </c>
      <c r="H4" s="21">
        <v>0</v>
      </c>
      <c r="I4" s="22" t="s">
        <v>195</v>
      </c>
      <c r="J4" s="23">
        <v>122</v>
      </c>
      <c r="K4" s="24">
        <v>8</v>
      </c>
      <c r="L4" s="25">
        <v>130</v>
      </c>
      <c r="M4" s="23">
        <v>114.6</v>
      </c>
      <c r="N4" s="24">
        <v>4</v>
      </c>
      <c r="O4" s="25">
        <v>118.6</v>
      </c>
      <c r="P4" s="25">
        <v>118.6</v>
      </c>
    </row>
    <row r="5" spans="1:16" ht="13.5" customHeight="1">
      <c r="A5" s="18" t="s">
        <v>35</v>
      </c>
      <c r="B5" s="19" t="s">
        <v>15</v>
      </c>
      <c r="C5" s="20" t="s">
        <v>215</v>
      </c>
      <c r="D5" s="21">
        <v>44</v>
      </c>
      <c r="E5" s="21">
        <v>12048</v>
      </c>
      <c r="F5" s="22" t="s">
        <v>88</v>
      </c>
      <c r="G5" s="21" t="s">
        <v>214</v>
      </c>
      <c r="H5" s="21">
        <v>0</v>
      </c>
      <c r="I5" s="22" t="s">
        <v>167</v>
      </c>
      <c r="J5" s="23">
        <v>157.3</v>
      </c>
      <c r="K5" s="24">
        <v>10</v>
      </c>
      <c r="L5" s="25">
        <v>167.3</v>
      </c>
      <c r="M5" s="23">
        <v>137.6</v>
      </c>
      <c r="N5" s="24">
        <v>4</v>
      </c>
      <c r="O5" s="25">
        <v>141.6</v>
      </c>
      <c r="P5" s="25">
        <v>141.6</v>
      </c>
    </row>
    <row r="6" spans="1:16" ht="13.5" customHeight="1">
      <c r="A6" s="18" t="s">
        <v>35</v>
      </c>
      <c r="B6" s="19" t="s">
        <v>16</v>
      </c>
      <c r="C6" s="20" t="s">
        <v>215</v>
      </c>
      <c r="D6" s="21">
        <v>43</v>
      </c>
      <c r="E6" s="21">
        <v>43015</v>
      </c>
      <c r="F6" s="22" t="s">
        <v>86</v>
      </c>
      <c r="G6" s="21" t="s">
        <v>214</v>
      </c>
      <c r="H6" s="21">
        <v>0</v>
      </c>
      <c r="I6" s="22" t="s">
        <v>205</v>
      </c>
      <c r="J6" s="23">
        <v>149.9</v>
      </c>
      <c r="K6" s="24">
        <v>10</v>
      </c>
      <c r="L6" s="25">
        <v>159.9</v>
      </c>
      <c r="M6" s="23">
        <v>158</v>
      </c>
      <c r="N6" s="24">
        <v>12</v>
      </c>
      <c r="O6" s="25">
        <v>170</v>
      </c>
      <c r="P6" s="25">
        <v>159.9</v>
      </c>
    </row>
    <row r="7" spans="1:16" ht="13.5" customHeight="1">
      <c r="A7" s="18" t="s">
        <v>39</v>
      </c>
      <c r="B7" s="19" t="s">
        <v>17</v>
      </c>
      <c r="C7" s="20" t="s">
        <v>215</v>
      </c>
      <c r="D7" s="21">
        <v>45</v>
      </c>
      <c r="E7" s="21">
        <v>47009</v>
      </c>
      <c r="F7" s="22" t="s">
        <v>91</v>
      </c>
      <c r="G7" s="21" t="s">
        <v>214</v>
      </c>
      <c r="H7" s="21">
        <v>0</v>
      </c>
      <c r="I7" s="22" t="s">
        <v>158</v>
      </c>
      <c r="J7" s="23">
        <v>162.4</v>
      </c>
      <c r="K7" s="24">
        <v>402</v>
      </c>
      <c r="L7" s="25">
        <v>564.4</v>
      </c>
      <c r="M7" s="23">
        <v>152.3</v>
      </c>
      <c r="N7" s="24">
        <v>252</v>
      </c>
      <c r="O7" s="25">
        <v>404.3</v>
      </c>
      <c r="P7" s="25">
        <v>404.3</v>
      </c>
    </row>
    <row r="8" ht="15" customHeight="1"/>
    <row r="9" spans="1:16" ht="13.5" customHeight="1">
      <c r="A9" s="55" t="s">
        <v>156</v>
      </c>
      <c r="B9" s="55"/>
      <c r="C9" s="55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9"/>
    </row>
    <row r="10" spans="1:16" ht="13.5" customHeight="1">
      <c r="A10" s="14" t="s">
        <v>3</v>
      </c>
      <c r="B10" s="58" t="s">
        <v>2</v>
      </c>
      <c r="C10" s="58"/>
      <c r="D10" s="14" t="s">
        <v>4</v>
      </c>
      <c r="E10" s="14" t="s">
        <v>1</v>
      </c>
      <c r="F10" s="14" t="s">
        <v>5</v>
      </c>
      <c r="G10" s="14" t="s">
        <v>6</v>
      </c>
      <c r="H10" s="14" t="s">
        <v>7</v>
      </c>
      <c r="I10" s="14" t="s">
        <v>8</v>
      </c>
      <c r="J10" s="15" t="s">
        <v>9</v>
      </c>
      <c r="K10" s="16" t="s">
        <v>10</v>
      </c>
      <c r="L10" s="17" t="s">
        <v>11</v>
      </c>
      <c r="M10" s="15" t="s">
        <v>9</v>
      </c>
      <c r="N10" s="16" t="s">
        <v>10</v>
      </c>
      <c r="O10" s="17" t="s">
        <v>11</v>
      </c>
      <c r="P10" s="17" t="s">
        <v>12</v>
      </c>
    </row>
    <row r="11" spans="1:16" ht="13.5" customHeight="1">
      <c r="A11" s="18" t="s">
        <v>31</v>
      </c>
      <c r="B11" s="19" t="s">
        <v>13</v>
      </c>
      <c r="C11" s="20" t="s">
        <v>215</v>
      </c>
      <c r="D11" s="21">
        <v>62</v>
      </c>
      <c r="E11" s="21">
        <v>9106</v>
      </c>
      <c r="F11" s="22" t="s">
        <v>118</v>
      </c>
      <c r="G11" s="21" t="s">
        <v>214</v>
      </c>
      <c r="H11" s="21">
        <v>0</v>
      </c>
      <c r="I11" s="22" t="s">
        <v>211</v>
      </c>
      <c r="J11" s="23">
        <v>111.5</v>
      </c>
      <c r="K11" s="24">
        <v>2</v>
      </c>
      <c r="L11" s="25">
        <v>113.5</v>
      </c>
      <c r="M11" s="23">
        <v>108.9</v>
      </c>
      <c r="N11" s="24">
        <v>2</v>
      </c>
      <c r="O11" s="25">
        <v>110.9</v>
      </c>
      <c r="P11" s="25">
        <v>110.9</v>
      </c>
    </row>
    <row r="12" spans="1:16" ht="13.5" customHeight="1">
      <c r="A12" s="18" t="s">
        <v>33</v>
      </c>
      <c r="B12" s="19" t="s">
        <v>14</v>
      </c>
      <c r="C12" s="20" t="s">
        <v>215</v>
      </c>
      <c r="D12" s="21">
        <v>63</v>
      </c>
      <c r="E12" s="21">
        <v>66018</v>
      </c>
      <c r="F12" s="22" t="s">
        <v>119</v>
      </c>
      <c r="G12" s="21" t="s">
        <v>216</v>
      </c>
      <c r="H12" s="21">
        <v>0</v>
      </c>
      <c r="I12" s="22" t="s">
        <v>196</v>
      </c>
      <c r="J12" s="23">
        <v>109.8</v>
      </c>
      <c r="K12" s="24">
        <v>4</v>
      </c>
      <c r="L12" s="25">
        <v>113.8</v>
      </c>
      <c r="M12" s="23">
        <v>116.7</v>
      </c>
      <c r="N12" s="24">
        <v>6</v>
      </c>
      <c r="O12" s="25">
        <v>122.7</v>
      </c>
      <c r="P12" s="25">
        <v>113.8</v>
      </c>
    </row>
    <row r="13" spans="1:16" ht="13.5" customHeight="1">
      <c r="A13" s="18" t="s">
        <v>35</v>
      </c>
      <c r="B13" s="19" t="s">
        <v>15</v>
      </c>
      <c r="C13" s="20" t="s">
        <v>215</v>
      </c>
      <c r="D13" s="21">
        <v>61</v>
      </c>
      <c r="E13" s="21">
        <v>66029</v>
      </c>
      <c r="F13" s="22" t="s">
        <v>117</v>
      </c>
      <c r="G13" s="21" t="s">
        <v>214</v>
      </c>
      <c r="H13" s="21">
        <v>0</v>
      </c>
      <c r="I13" s="22" t="s">
        <v>196</v>
      </c>
      <c r="J13" s="23">
        <v>113.5</v>
      </c>
      <c r="K13" s="24">
        <v>4</v>
      </c>
      <c r="L13" s="25">
        <v>117.5</v>
      </c>
      <c r="M13" s="23">
        <v>112.8</v>
      </c>
      <c r="N13" s="24">
        <v>2</v>
      </c>
      <c r="O13" s="25">
        <v>114.8</v>
      </c>
      <c r="P13" s="25">
        <v>114.8</v>
      </c>
    </row>
    <row r="14" spans="1:16" ht="13.5" customHeight="1">
      <c r="A14" s="18" t="s">
        <v>37</v>
      </c>
      <c r="B14" s="19" t="s">
        <v>16</v>
      </c>
      <c r="C14" s="20" t="s">
        <v>215</v>
      </c>
      <c r="D14" s="21">
        <v>64</v>
      </c>
      <c r="E14" s="21">
        <v>48024</v>
      </c>
      <c r="F14" s="22" t="s">
        <v>120</v>
      </c>
      <c r="G14" s="21" t="s">
        <v>214</v>
      </c>
      <c r="H14" s="21">
        <v>0</v>
      </c>
      <c r="I14" s="22" t="s">
        <v>182</v>
      </c>
      <c r="J14" s="23">
        <v>109.4</v>
      </c>
      <c r="K14" s="24">
        <v>6</v>
      </c>
      <c r="L14" s="25">
        <v>115.4</v>
      </c>
      <c r="M14" s="23">
        <v>113.3</v>
      </c>
      <c r="N14" s="24">
        <v>6</v>
      </c>
      <c r="O14" s="25">
        <v>119.3</v>
      </c>
      <c r="P14" s="25">
        <v>115.4</v>
      </c>
    </row>
    <row r="15" spans="1:16" ht="13.5" customHeight="1">
      <c r="A15" s="18" t="s">
        <v>39</v>
      </c>
      <c r="B15" s="19" t="s">
        <v>17</v>
      </c>
      <c r="C15" s="20" t="s">
        <v>215</v>
      </c>
      <c r="D15" s="21">
        <v>66</v>
      </c>
      <c r="E15" s="21">
        <v>82011</v>
      </c>
      <c r="F15" s="22" t="s">
        <v>122</v>
      </c>
      <c r="G15" s="21" t="s">
        <v>214</v>
      </c>
      <c r="H15" s="21">
        <v>0</v>
      </c>
      <c r="I15" s="22" t="s">
        <v>195</v>
      </c>
      <c r="J15" s="23">
        <v>127.7</v>
      </c>
      <c r="K15" s="24">
        <v>14</v>
      </c>
      <c r="L15" s="25">
        <v>141.7</v>
      </c>
      <c r="M15" s="23">
        <v>116.1</v>
      </c>
      <c r="N15" s="24">
        <v>4</v>
      </c>
      <c r="O15" s="25">
        <v>120.1</v>
      </c>
      <c r="P15" s="25">
        <v>120.1</v>
      </c>
    </row>
    <row r="16" spans="1:16" ht="13.5" customHeight="1">
      <c r="A16" s="18" t="s">
        <v>41</v>
      </c>
      <c r="B16" s="19" t="s">
        <v>20</v>
      </c>
      <c r="C16" s="20" t="s">
        <v>215</v>
      </c>
      <c r="D16" s="21">
        <v>67</v>
      </c>
      <c r="E16" s="21">
        <v>10102</v>
      </c>
      <c r="F16" s="22" t="s">
        <v>123</v>
      </c>
      <c r="G16" s="21" t="s">
        <v>216</v>
      </c>
      <c r="H16" s="21">
        <v>0</v>
      </c>
      <c r="I16" s="22" t="s">
        <v>207</v>
      </c>
      <c r="J16" s="23">
        <v>125.3</v>
      </c>
      <c r="K16" s="24">
        <v>2</v>
      </c>
      <c r="L16" s="25">
        <v>127.3</v>
      </c>
      <c r="M16" s="23">
        <v>143.3</v>
      </c>
      <c r="N16" s="24">
        <v>56</v>
      </c>
      <c r="O16" s="25">
        <v>199.3</v>
      </c>
      <c r="P16" s="25">
        <v>127.3</v>
      </c>
    </row>
    <row r="17" spans="1:16" ht="13.5" customHeight="1">
      <c r="A17" s="18" t="s">
        <v>43</v>
      </c>
      <c r="B17" s="19" t="s">
        <v>21</v>
      </c>
      <c r="C17" s="20" t="s">
        <v>215</v>
      </c>
      <c r="D17" s="21">
        <v>65</v>
      </c>
      <c r="E17" s="21">
        <v>66027</v>
      </c>
      <c r="F17" s="22" t="s">
        <v>121</v>
      </c>
      <c r="G17" s="21" t="s">
        <v>216</v>
      </c>
      <c r="H17" s="21">
        <v>0</v>
      </c>
      <c r="I17" s="22" t="s">
        <v>196</v>
      </c>
      <c r="J17" s="23">
        <v>126.6</v>
      </c>
      <c r="K17" s="24">
        <v>8</v>
      </c>
      <c r="L17" s="25">
        <v>134.6</v>
      </c>
      <c r="M17" s="23">
        <v>121.4</v>
      </c>
      <c r="N17" s="24">
        <v>6</v>
      </c>
      <c r="O17" s="25">
        <v>127.4</v>
      </c>
      <c r="P17" s="25">
        <v>127.4</v>
      </c>
    </row>
    <row r="18" spans="1:16" ht="13.5" customHeight="1">
      <c r="A18" s="18" t="s">
        <v>45</v>
      </c>
      <c r="B18" s="19" t="s">
        <v>22</v>
      </c>
      <c r="C18" s="20" t="s">
        <v>215</v>
      </c>
      <c r="D18" s="21">
        <v>68</v>
      </c>
      <c r="E18" s="21">
        <v>9110</v>
      </c>
      <c r="F18" s="22" t="s">
        <v>104</v>
      </c>
      <c r="G18" s="21" t="s">
        <v>216</v>
      </c>
      <c r="H18" s="21">
        <v>0</v>
      </c>
      <c r="I18" s="22" t="s">
        <v>211</v>
      </c>
      <c r="J18" s="23">
        <v>138.4</v>
      </c>
      <c r="K18" s="24">
        <v>0</v>
      </c>
      <c r="L18" s="25">
        <v>138.4</v>
      </c>
      <c r="M18" s="23">
        <v>133.1</v>
      </c>
      <c r="N18" s="24">
        <v>52</v>
      </c>
      <c r="O18" s="25">
        <v>185.1</v>
      </c>
      <c r="P18" s="25">
        <v>138.4</v>
      </c>
    </row>
    <row r="19" spans="1:16" ht="13.5" customHeight="1">
      <c r="A19" s="18" t="s">
        <v>47</v>
      </c>
      <c r="B19" s="19" t="s">
        <v>23</v>
      </c>
      <c r="C19" s="20" t="s">
        <v>215</v>
      </c>
      <c r="D19" s="21">
        <v>69</v>
      </c>
      <c r="E19" s="21">
        <v>10103</v>
      </c>
      <c r="F19" s="22" t="s">
        <v>124</v>
      </c>
      <c r="G19" s="21" t="s">
        <v>214</v>
      </c>
      <c r="H19" s="21">
        <v>0</v>
      </c>
      <c r="I19" s="22" t="s">
        <v>207</v>
      </c>
      <c r="J19" s="23">
        <v>158.1</v>
      </c>
      <c r="K19" s="24">
        <v>6</v>
      </c>
      <c r="L19" s="25">
        <v>164.1</v>
      </c>
      <c r="M19" s="23">
        <v>187.5</v>
      </c>
      <c r="N19" s="24">
        <v>56</v>
      </c>
      <c r="O19" s="25">
        <v>243.5</v>
      </c>
      <c r="P19" s="25">
        <v>164.1</v>
      </c>
    </row>
    <row r="20" spans="1:16" ht="13.5" customHeight="1">
      <c r="A20" s="18" t="s">
        <v>87</v>
      </c>
      <c r="B20" s="19" t="s">
        <v>24</v>
      </c>
      <c r="C20" s="20" t="s">
        <v>215</v>
      </c>
      <c r="D20" s="21">
        <v>71</v>
      </c>
      <c r="E20" s="21">
        <v>47007</v>
      </c>
      <c r="F20" s="22" t="s">
        <v>126</v>
      </c>
      <c r="G20" s="21" t="s">
        <v>216</v>
      </c>
      <c r="H20" s="21">
        <v>0</v>
      </c>
      <c r="I20" s="22" t="s">
        <v>158</v>
      </c>
      <c r="J20" s="23">
        <v>162.6</v>
      </c>
      <c r="K20" s="24">
        <v>502</v>
      </c>
      <c r="L20" s="25">
        <v>664.6</v>
      </c>
      <c r="M20" s="23">
        <v>141.3</v>
      </c>
      <c r="N20" s="24">
        <v>554</v>
      </c>
      <c r="O20" s="25">
        <v>695.3</v>
      </c>
      <c r="P20" s="25">
        <v>664.6</v>
      </c>
    </row>
    <row r="21" spans="1:16" ht="13.5" customHeight="1">
      <c r="A21" s="18" t="s">
        <v>50</v>
      </c>
      <c r="B21" s="19" t="s">
        <v>25</v>
      </c>
      <c r="C21" s="20" t="s">
        <v>215</v>
      </c>
      <c r="D21" s="21">
        <v>72</v>
      </c>
      <c r="E21" s="21">
        <v>47002</v>
      </c>
      <c r="F21" s="22" t="s">
        <v>127</v>
      </c>
      <c r="G21" s="21" t="s">
        <v>217</v>
      </c>
      <c r="H21" s="21">
        <v>0</v>
      </c>
      <c r="I21" s="22" t="s">
        <v>158</v>
      </c>
      <c r="J21" s="23">
        <v>114.5</v>
      </c>
      <c r="K21" s="24">
        <v>558</v>
      </c>
      <c r="L21" s="25">
        <v>672.5</v>
      </c>
      <c r="M21" s="23">
        <v>153.9</v>
      </c>
      <c r="N21" s="24">
        <v>552</v>
      </c>
      <c r="O21" s="25">
        <v>705.9</v>
      </c>
      <c r="P21" s="25">
        <v>672.5</v>
      </c>
    </row>
    <row r="22" spans="1:16" ht="13.5" customHeight="1">
      <c r="A22" s="18"/>
      <c r="B22" s="19"/>
      <c r="C22" s="20" t="s">
        <v>215</v>
      </c>
      <c r="D22" s="21">
        <v>70</v>
      </c>
      <c r="E22" s="21">
        <v>47005</v>
      </c>
      <c r="F22" s="22" t="s">
        <v>125</v>
      </c>
      <c r="G22" s="21" t="s">
        <v>0</v>
      </c>
      <c r="H22" s="21">
        <v>0</v>
      </c>
      <c r="I22" s="22" t="s">
        <v>158</v>
      </c>
      <c r="J22" s="23" t="s">
        <v>18</v>
      </c>
      <c r="K22" s="24"/>
      <c r="L22" s="25"/>
      <c r="M22" s="23" t="s">
        <v>19</v>
      </c>
      <c r="N22" s="24"/>
      <c r="O22" s="25"/>
      <c r="P22" s="25"/>
    </row>
  </sheetData>
  <sheetProtection/>
  <mergeCells count="5">
    <mergeCell ref="A9:C9"/>
    <mergeCell ref="B10:C10"/>
    <mergeCell ref="A1:C1"/>
    <mergeCell ref="D1:O1"/>
    <mergeCell ref="B2:C2"/>
  </mergeCells>
  <conditionalFormatting sqref="H11:H22 H3:H7">
    <cfRule type="cellIs" priority="1" dxfId="0" operator="equal" stopIfTrue="1">
      <formula>"9"</formula>
    </cfRule>
  </conditionalFormatting>
  <conditionalFormatting sqref="L11:L22 O11:O22 L3:L7 O3:O7">
    <cfRule type="cellIs" priority="2" dxfId="0" operator="equal" stopIfTrue="1">
      <formula>10000</formula>
    </cfRule>
  </conditionalFormatting>
  <conditionalFormatting sqref="P11:P22 P3:P7">
    <cfRule type="cellIs" priority="3" dxfId="0" operator="greaterThanOrEqual" stopIfTrue="1">
      <formula>10000</formula>
    </cfRule>
    <cfRule type="cellIs" priority="4" dxfId="0" operator="equal" stopIfTrue="1">
      <formula>5000</formula>
    </cfRule>
  </conditionalFormatting>
  <printOptions horizontalCentered="1"/>
  <pageMargins left="0.5905511811023623" right="0.3937007874015748" top="0.86" bottom="0.45" header="0.25" footer="0.23"/>
  <pageSetup fitToHeight="0" horizontalDpi="300" verticalDpi="300" orientation="landscape" paperSize="9" r:id="rId1"/>
  <headerFooter alignWithMargins="0">
    <oddHeader>&amp;L&amp;"Arial,Tučné"&amp;12VZ Slalomy v Kadani&amp;C&amp;"Arial,Tučné"&amp;12č.86 pž&amp;R&amp;"Arial,Tučné"&amp;12 8.7.2012</oddHeader>
    <oddFooter>&amp;L&amp;8TJ DNT VS Kadaň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7"/>
  <sheetViews>
    <sheetView workbookViewId="0" topLeftCell="A1">
      <selection activeCell="B3" sqref="B3:E3"/>
    </sheetView>
  </sheetViews>
  <sheetFormatPr defaultColWidth="9.140625" defaultRowHeight="12.75"/>
  <cols>
    <col min="1" max="1" width="8.140625" style="37" customWidth="1"/>
    <col min="2" max="2" width="29.00390625" style="38" customWidth="1"/>
    <col min="3" max="5" width="9.140625" style="38" customWidth="1"/>
    <col min="6" max="11" width="9.140625" style="38" hidden="1" customWidth="1"/>
    <col min="12" max="15" width="0" style="38" hidden="1" customWidth="1"/>
    <col min="16" max="16" width="9.140625" style="38" hidden="1" customWidth="1"/>
    <col min="17" max="16384" width="9.140625" style="38" customWidth="1"/>
  </cols>
  <sheetData>
    <row r="1" spans="6:12" ht="15">
      <c r="F1" s="38" t="s">
        <v>223</v>
      </c>
      <c r="L1" s="38" t="s">
        <v>223</v>
      </c>
    </row>
    <row r="2" spans="1:15" ht="15">
      <c r="A2" s="14" t="s">
        <v>3</v>
      </c>
      <c r="B2" s="14" t="s">
        <v>5</v>
      </c>
      <c r="C2" s="16" t="s">
        <v>10</v>
      </c>
      <c r="D2" s="17" t="s">
        <v>11</v>
      </c>
      <c r="E2" s="17" t="s">
        <v>12</v>
      </c>
      <c r="F2" s="62" t="s">
        <v>225</v>
      </c>
      <c r="G2" s="62"/>
      <c r="H2" s="62" t="s">
        <v>226</v>
      </c>
      <c r="I2" s="62"/>
      <c r="J2" s="38" t="s">
        <v>225</v>
      </c>
      <c r="K2" s="38" t="s">
        <v>226</v>
      </c>
      <c r="L2" s="39" t="s">
        <v>9</v>
      </c>
      <c r="M2" s="39" t="s">
        <v>10</v>
      </c>
      <c r="N2" s="39" t="s">
        <v>11</v>
      </c>
      <c r="O2" s="39" t="s">
        <v>227</v>
      </c>
    </row>
    <row r="3" spans="1:15" ht="15">
      <c r="A3" s="18" t="s">
        <v>31</v>
      </c>
      <c r="B3" s="22" t="s">
        <v>228</v>
      </c>
      <c r="C3" s="23">
        <v>163.9</v>
      </c>
      <c r="D3" s="24">
        <v>4</v>
      </c>
      <c r="E3" s="25">
        <f>C3+D3</f>
        <v>167.9</v>
      </c>
      <c r="F3" s="40"/>
      <c r="G3" s="40"/>
      <c r="H3" s="40"/>
      <c r="I3" s="40"/>
      <c r="J3" s="41">
        <f>F3*60+G3</f>
        <v>0</v>
      </c>
      <c r="K3" s="41">
        <f>H3*60+I3</f>
        <v>0</v>
      </c>
      <c r="L3" s="42">
        <f>K3-J3</f>
        <v>0</v>
      </c>
      <c r="M3" s="43"/>
      <c r="N3" s="42">
        <f>L3+M3</f>
        <v>0</v>
      </c>
      <c r="O3" s="44">
        <f>MIN(E3,N3)</f>
        <v>0</v>
      </c>
    </row>
    <row r="4" spans="1:15" ht="15">
      <c r="A4" s="18" t="s">
        <v>33</v>
      </c>
      <c r="B4" s="22" t="s">
        <v>229</v>
      </c>
      <c r="C4" s="23">
        <v>173.8</v>
      </c>
      <c r="D4" s="24">
        <v>4</v>
      </c>
      <c r="E4" s="25">
        <f>C4+D4</f>
        <v>177.8</v>
      </c>
      <c r="F4" s="40"/>
      <c r="G4" s="40"/>
      <c r="H4" s="40"/>
      <c r="I4" s="40"/>
      <c r="J4" s="41">
        <f>F4*60+G4</f>
        <v>0</v>
      </c>
      <c r="K4" s="41">
        <f>H4*60+I4</f>
        <v>0</v>
      </c>
      <c r="L4" s="42">
        <f>K4-J4</f>
        <v>0</v>
      </c>
      <c r="M4" s="43"/>
      <c r="N4" s="42">
        <f>L4+M4</f>
        <v>0</v>
      </c>
      <c r="O4" s="44">
        <f>MIN(E4,N4)</f>
        <v>0</v>
      </c>
    </row>
    <row r="5" spans="1:15" ht="15">
      <c r="A5" s="18" t="s">
        <v>35</v>
      </c>
      <c r="B5" s="22" t="s">
        <v>230</v>
      </c>
      <c r="C5" s="23">
        <v>142.3</v>
      </c>
      <c r="D5" s="24">
        <v>70</v>
      </c>
      <c r="E5" s="25">
        <f>C5+D5</f>
        <v>212.3</v>
      </c>
      <c r="F5" s="40"/>
      <c r="G5" s="40"/>
      <c r="H5" s="40"/>
      <c r="I5" s="40"/>
      <c r="J5" s="41">
        <f>F5*60+G5</f>
        <v>0</v>
      </c>
      <c r="K5" s="41">
        <f>H5*60+I5</f>
        <v>0</v>
      </c>
      <c r="L5" s="42">
        <f>K5-J5</f>
        <v>0</v>
      </c>
      <c r="M5" s="43"/>
      <c r="N5" s="42">
        <f>L5+M5</f>
        <v>0</v>
      </c>
      <c r="O5" s="44">
        <f>MIN(E5,N5)</f>
        <v>0</v>
      </c>
    </row>
    <row r="6" spans="1:15" ht="15">
      <c r="A6" s="18" t="s">
        <v>37</v>
      </c>
      <c r="B6" s="22" t="s">
        <v>231</v>
      </c>
      <c r="C6" s="23">
        <v>192.2</v>
      </c>
      <c r="D6" s="24">
        <v>102</v>
      </c>
      <c r="E6" s="25">
        <f>C6+D6</f>
        <v>294.2</v>
      </c>
      <c r="F6" s="40"/>
      <c r="G6" s="40"/>
      <c r="H6" s="40"/>
      <c r="I6" s="40"/>
      <c r="J6" s="41">
        <f>F6*60+G6</f>
        <v>0</v>
      </c>
      <c r="K6" s="41">
        <f>H6*60+I6</f>
        <v>0</v>
      </c>
      <c r="L6" s="42">
        <f>K6-J6</f>
        <v>0</v>
      </c>
      <c r="M6" s="43"/>
      <c r="N6" s="42">
        <f>L6+M6</f>
        <v>0</v>
      </c>
      <c r="O6" s="44">
        <f>MIN(E6,N6)</f>
        <v>0</v>
      </c>
    </row>
    <row r="7" spans="1:15" ht="15">
      <c r="A7" s="18" t="s">
        <v>39</v>
      </c>
      <c r="B7" s="22" t="s">
        <v>232</v>
      </c>
      <c r="C7" s="23">
        <v>281.9</v>
      </c>
      <c r="D7" s="45">
        <v>1714</v>
      </c>
      <c r="E7" s="46">
        <f>C7+D7</f>
        <v>1995.9</v>
      </c>
      <c r="F7" s="40"/>
      <c r="G7" s="40"/>
      <c r="H7" s="40"/>
      <c r="I7" s="40"/>
      <c r="J7" s="41">
        <f>F7*60+G7</f>
        <v>0</v>
      </c>
      <c r="K7" s="41">
        <f>H7*60+I7</f>
        <v>0</v>
      </c>
      <c r="L7" s="42">
        <f>K7-J7</f>
        <v>0</v>
      </c>
      <c r="M7" s="43"/>
      <c r="N7" s="42">
        <f>L7+M7</f>
        <v>0</v>
      </c>
      <c r="O7" s="44">
        <f>MIN(E7,N7)</f>
        <v>0</v>
      </c>
    </row>
  </sheetData>
  <sheetProtection/>
  <mergeCells count="2">
    <mergeCell ref="F2:G2"/>
    <mergeCell ref="H2:I2"/>
  </mergeCells>
  <conditionalFormatting sqref="E3:E7">
    <cfRule type="cellIs" priority="1" dxfId="0" operator="equal" stopIfTrue="1">
      <formula>10000</formula>
    </cfRule>
  </conditionalFormatting>
  <printOptions/>
  <pageMargins left="0.7086614173228347" right="0.7086614173228347" top="0.7874015748031497" bottom="0.7874015748031497" header="0.31496062992125984" footer="0.31496062992125984"/>
  <pageSetup horizontalDpi="300" verticalDpi="300" orientation="portrait" paperSize="9" r:id="rId1"/>
  <headerFooter alignWithMargins="0">
    <oddHeader>&amp;C&amp;"-,Tučné"&amp;12Předžáci - družstva&amp;R7.7.2012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20"/>
  <sheetViews>
    <sheetView workbookViewId="0" topLeftCell="A1">
      <selection activeCell="F27" sqref="F27"/>
    </sheetView>
  </sheetViews>
  <sheetFormatPr defaultColWidth="9.140625" defaultRowHeight="12.75"/>
  <cols>
    <col min="1" max="1" width="6.57421875" style="47" bestFit="1" customWidth="1"/>
    <col min="2" max="2" width="15.00390625" style="48" customWidth="1"/>
    <col min="3" max="3" width="20.140625" style="48" bestFit="1" customWidth="1"/>
    <col min="4" max="6" width="9.140625" style="48" customWidth="1"/>
    <col min="7" max="12" width="9.140625" style="48" hidden="1" customWidth="1"/>
    <col min="13" max="16" width="0" style="48" hidden="1" customWidth="1"/>
    <col min="17" max="16384" width="9.140625" style="48" customWidth="1"/>
  </cols>
  <sheetData>
    <row r="1" spans="7:13" ht="15">
      <c r="G1" s="48" t="s">
        <v>223</v>
      </c>
      <c r="M1" s="48" t="s">
        <v>223</v>
      </c>
    </row>
    <row r="2" spans="1:16" ht="15">
      <c r="A2" s="14" t="s">
        <v>224</v>
      </c>
      <c r="B2" s="14" t="s">
        <v>233</v>
      </c>
      <c r="C2" s="14" t="s">
        <v>5</v>
      </c>
      <c r="D2" s="16" t="s">
        <v>9</v>
      </c>
      <c r="E2" s="17" t="s">
        <v>10</v>
      </c>
      <c r="F2" s="17" t="s">
        <v>11</v>
      </c>
      <c r="G2" s="63" t="s">
        <v>225</v>
      </c>
      <c r="H2" s="63"/>
      <c r="I2" s="63" t="s">
        <v>226</v>
      </c>
      <c r="J2" s="63"/>
      <c r="K2" s="48" t="s">
        <v>225</v>
      </c>
      <c r="L2" s="48" t="s">
        <v>226</v>
      </c>
      <c r="M2" s="49" t="s">
        <v>9</v>
      </c>
      <c r="N2" s="49" t="s">
        <v>10</v>
      </c>
      <c r="O2" s="49" t="s">
        <v>11</v>
      </c>
      <c r="P2" s="49" t="s">
        <v>227</v>
      </c>
    </row>
    <row r="3" spans="1:16" ht="15">
      <c r="A3" s="18" t="s">
        <v>31</v>
      </c>
      <c r="B3" s="20" t="s">
        <v>245</v>
      </c>
      <c r="C3" s="22" t="s">
        <v>259</v>
      </c>
      <c r="D3" s="23">
        <v>58.30000000000007</v>
      </c>
      <c r="E3" s="24">
        <v>0</v>
      </c>
      <c r="F3" s="25">
        <f aca="true" t="shared" si="0" ref="F3:F20">D3+E3</f>
        <v>58.30000000000007</v>
      </c>
      <c r="G3" s="50"/>
      <c r="H3" s="50"/>
      <c r="I3" s="50"/>
      <c r="J3" s="50"/>
      <c r="K3" s="51">
        <f aca="true" t="shared" si="1" ref="K3:K20">G3*60+H3</f>
        <v>0</v>
      </c>
      <c r="L3" s="51">
        <f aca="true" t="shared" si="2" ref="L3:L20">I3*60+J3</f>
        <v>0</v>
      </c>
      <c r="M3" s="52">
        <f aca="true" t="shared" si="3" ref="M3:M20">L3-K3</f>
        <v>0</v>
      </c>
      <c r="N3" s="53"/>
      <c r="O3" s="52">
        <f aca="true" t="shared" si="4" ref="O3:O20">M3+N3</f>
        <v>0</v>
      </c>
      <c r="P3" s="54">
        <f aca="true" t="shared" si="5" ref="P3:P20">MIN(F3,O3)</f>
        <v>0</v>
      </c>
    </row>
    <row r="4" spans="1:16" ht="15">
      <c r="A4" s="18" t="s">
        <v>33</v>
      </c>
      <c r="B4" s="20" t="s">
        <v>243</v>
      </c>
      <c r="C4" s="22" t="s">
        <v>244</v>
      </c>
      <c r="D4" s="23">
        <v>62.9</v>
      </c>
      <c r="E4" s="24">
        <v>2</v>
      </c>
      <c r="F4" s="25">
        <f t="shared" si="0"/>
        <v>64.9</v>
      </c>
      <c r="G4" s="50"/>
      <c r="H4" s="50"/>
      <c r="I4" s="50"/>
      <c r="J4" s="50"/>
      <c r="K4" s="51">
        <f t="shared" si="1"/>
        <v>0</v>
      </c>
      <c r="L4" s="51">
        <f t="shared" si="2"/>
        <v>0</v>
      </c>
      <c r="M4" s="52">
        <f t="shared" si="3"/>
        <v>0</v>
      </c>
      <c r="N4" s="53"/>
      <c r="O4" s="52">
        <f t="shared" si="4"/>
        <v>0</v>
      </c>
      <c r="P4" s="54">
        <f t="shared" si="5"/>
        <v>0</v>
      </c>
    </row>
    <row r="5" spans="1:16" ht="15">
      <c r="A5" s="18" t="s">
        <v>35</v>
      </c>
      <c r="B5" s="20" t="s">
        <v>245</v>
      </c>
      <c r="C5" s="22" t="s">
        <v>246</v>
      </c>
      <c r="D5" s="23">
        <v>65</v>
      </c>
      <c r="E5" s="24">
        <v>2</v>
      </c>
      <c r="F5" s="25">
        <f t="shared" si="0"/>
        <v>67</v>
      </c>
      <c r="G5" s="50"/>
      <c r="H5" s="50"/>
      <c r="I5" s="50"/>
      <c r="J5" s="50"/>
      <c r="K5" s="51">
        <f t="shared" si="1"/>
        <v>0</v>
      </c>
      <c r="L5" s="51">
        <f t="shared" si="2"/>
        <v>0</v>
      </c>
      <c r="M5" s="52">
        <f t="shared" si="3"/>
        <v>0</v>
      </c>
      <c r="N5" s="53"/>
      <c r="O5" s="52">
        <f t="shared" si="4"/>
        <v>0</v>
      </c>
      <c r="P5" s="54">
        <f t="shared" si="5"/>
        <v>0</v>
      </c>
    </row>
    <row r="6" spans="1:16" ht="15">
      <c r="A6" s="18" t="s">
        <v>37</v>
      </c>
      <c r="B6" s="20" t="s">
        <v>249</v>
      </c>
      <c r="C6" s="22" t="s">
        <v>255</v>
      </c>
      <c r="D6" s="23">
        <v>78.3</v>
      </c>
      <c r="E6" s="24">
        <v>0</v>
      </c>
      <c r="F6" s="25">
        <f t="shared" si="0"/>
        <v>78.3</v>
      </c>
      <c r="G6" s="50"/>
      <c r="H6" s="50"/>
      <c r="I6" s="50"/>
      <c r="J6" s="50"/>
      <c r="K6" s="51">
        <f t="shared" si="1"/>
        <v>0</v>
      </c>
      <c r="L6" s="51">
        <f t="shared" si="2"/>
        <v>0</v>
      </c>
      <c r="M6" s="52">
        <f t="shared" si="3"/>
        <v>0</v>
      </c>
      <c r="N6" s="53"/>
      <c r="O6" s="52">
        <f t="shared" si="4"/>
        <v>0</v>
      </c>
      <c r="P6" s="54">
        <f t="shared" si="5"/>
        <v>0</v>
      </c>
    </row>
    <row r="7" spans="1:16" ht="15">
      <c r="A7" s="18" t="s">
        <v>39</v>
      </c>
      <c r="B7" s="20" t="s">
        <v>251</v>
      </c>
      <c r="C7" s="22" t="s">
        <v>240</v>
      </c>
      <c r="D7" s="23">
        <v>77.2</v>
      </c>
      <c r="E7" s="24">
        <v>2</v>
      </c>
      <c r="F7" s="25">
        <f t="shared" si="0"/>
        <v>79.2</v>
      </c>
      <c r="G7" s="50"/>
      <c r="H7" s="50"/>
      <c r="I7" s="50"/>
      <c r="J7" s="50"/>
      <c r="K7" s="51">
        <f t="shared" si="1"/>
        <v>0</v>
      </c>
      <c r="L7" s="51">
        <f t="shared" si="2"/>
        <v>0</v>
      </c>
      <c r="M7" s="52">
        <f t="shared" si="3"/>
        <v>0</v>
      </c>
      <c r="N7" s="53"/>
      <c r="O7" s="52">
        <f t="shared" si="4"/>
        <v>0</v>
      </c>
      <c r="P7" s="54">
        <f t="shared" si="5"/>
        <v>0</v>
      </c>
    </row>
    <row r="8" spans="1:16" ht="15">
      <c r="A8" s="18" t="s">
        <v>41</v>
      </c>
      <c r="B8" s="20" t="s">
        <v>234</v>
      </c>
      <c r="C8" s="22" t="s">
        <v>235</v>
      </c>
      <c r="D8" s="23">
        <v>79.2</v>
      </c>
      <c r="E8" s="24">
        <v>2</v>
      </c>
      <c r="F8" s="25">
        <f t="shared" si="0"/>
        <v>81.2</v>
      </c>
      <c r="G8" s="50"/>
      <c r="H8" s="50"/>
      <c r="I8" s="50"/>
      <c r="J8" s="50"/>
      <c r="K8" s="51">
        <f t="shared" si="1"/>
        <v>0</v>
      </c>
      <c r="L8" s="51">
        <f t="shared" si="2"/>
        <v>0</v>
      </c>
      <c r="M8" s="52">
        <f t="shared" si="3"/>
        <v>0</v>
      </c>
      <c r="N8" s="53"/>
      <c r="O8" s="52">
        <f t="shared" si="4"/>
        <v>0</v>
      </c>
      <c r="P8" s="54">
        <f t="shared" si="5"/>
        <v>0</v>
      </c>
    </row>
    <row r="9" spans="1:16" ht="15">
      <c r="A9" s="18" t="s">
        <v>43</v>
      </c>
      <c r="B9" s="20" t="s">
        <v>249</v>
      </c>
      <c r="C9" s="22" t="s">
        <v>257</v>
      </c>
      <c r="D9" s="23">
        <v>75</v>
      </c>
      <c r="E9" s="24">
        <v>8</v>
      </c>
      <c r="F9" s="25">
        <f t="shared" si="0"/>
        <v>83</v>
      </c>
      <c r="G9" s="50"/>
      <c r="H9" s="50"/>
      <c r="I9" s="50"/>
      <c r="J9" s="50"/>
      <c r="K9" s="51">
        <f t="shared" si="1"/>
        <v>0</v>
      </c>
      <c r="L9" s="51">
        <f t="shared" si="2"/>
        <v>0</v>
      </c>
      <c r="M9" s="52">
        <f t="shared" si="3"/>
        <v>0</v>
      </c>
      <c r="N9" s="53"/>
      <c r="O9" s="52">
        <f t="shared" si="4"/>
        <v>0</v>
      </c>
      <c r="P9" s="54">
        <f t="shared" si="5"/>
        <v>0</v>
      </c>
    </row>
    <row r="10" spans="1:16" ht="15">
      <c r="A10" s="18" t="s">
        <v>45</v>
      </c>
      <c r="B10" s="20" t="s">
        <v>241</v>
      </c>
      <c r="C10" s="22" t="s">
        <v>242</v>
      </c>
      <c r="D10" s="23">
        <v>85.80000000000007</v>
      </c>
      <c r="E10" s="24">
        <v>4</v>
      </c>
      <c r="F10" s="25">
        <f t="shared" si="0"/>
        <v>89.80000000000007</v>
      </c>
      <c r="G10" s="50"/>
      <c r="H10" s="50"/>
      <c r="I10" s="50"/>
      <c r="J10" s="50"/>
      <c r="K10" s="51">
        <f t="shared" si="1"/>
        <v>0</v>
      </c>
      <c r="L10" s="51">
        <f t="shared" si="2"/>
        <v>0</v>
      </c>
      <c r="M10" s="52">
        <f t="shared" si="3"/>
        <v>0</v>
      </c>
      <c r="N10" s="53"/>
      <c r="O10" s="52">
        <f t="shared" si="4"/>
        <v>0</v>
      </c>
      <c r="P10" s="54">
        <f t="shared" si="5"/>
        <v>0</v>
      </c>
    </row>
    <row r="11" spans="1:16" ht="15">
      <c r="A11" s="18" t="s">
        <v>47</v>
      </c>
      <c r="B11" s="20" t="s">
        <v>243</v>
      </c>
      <c r="C11" s="22" t="s">
        <v>235</v>
      </c>
      <c r="D11" s="23">
        <v>85.59999999999991</v>
      </c>
      <c r="E11" s="24">
        <v>6</v>
      </c>
      <c r="F11" s="25">
        <f t="shared" si="0"/>
        <v>91.59999999999991</v>
      </c>
      <c r="G11" s="50"/>
      <c r="H11" s="50"/>
      <c r="I11" s="50"/>
      <c r="J11" s="50"/>
      <c r="K11" s="51">
        <f t="shared" si="1"/>
        <v>0</v>
      </c>
      <c r="L11" s="51">
        <f t="shared" si="2"/>
        <v>0</v>
      </c>
      <c r="M11" s="52">
        <f t="shared" si="3"/>
        <v>0</v>
      </c>
      <c r="N11" s="53"/>
      <c r="O11" s="52">
        <f t="shared" si="4"/>
        <v>0</v>
      </c>
      <c r="P11" s="54">
        <f t="shared" si="5"/>
        <v>0</v>
      </c>
    </row>
    <row r="12" spans="1:16" ht="15">
      <c r="A12" s="18" t="s">
        <v>87</v>
      </c>
      <c r="B12" s="20" t="s">
        <v>256</v>
      </c>
      <c r="C12" s="22" t="s">
        <v>260</v>
      </c>
      <c r="D12" s="23">
        <v>90</v>
      </c>
      <c r="E12" s="24">
        <v>4</v>
      </c>
      <c r="F12" s="25">
        <f t="shared" si="0"/>
        <v>94</v>
      </c>
      <c r="G12" s="50"/>
      <c r="H12" s="50"/>
      <c r="I12" s="50"/>
      <c r="J12" s="50"/>
      <c r="K12" s="51">
        <f t="shared" si="1"/>
        <v>0</v>
      </c>
      <c r="L12" s="51">
        <f t="shared" si="2"/>
        <v>0</v>
      </c>
      <c r="M12" s="52">
        <f t="shared" si="3"/>
        <v>0</v>
      </c>
      <c r="N12" s="53"/>
      <c r="O12" s="52">
        <f t="shared" si="4"/>
        <v>0</v>
      </c>
      <c r="P12" s="54">
        <f t="shared" si="5"/>
        <v>0</v>
      </c>
    </row>
    <row r="13" spans="1:16" ht="15">
      <c r="A13" s="18" t="s">
        <v>50</v>
      </c>
      <c r="B13" s="20" t="s">
        <v>238</v>
      </c>
      <c r="C13" s="22" t="s">
        <v>239</v>
      </c>
      <c r="D13" s="23">
        <v>103</v>
      </c>
      <c r="E13" s="24">
        <v>6</v>
      </c>
      <c r="F13" s="25">
        <f t="shared" si="0"/>
        <v>109</v>
      </c>
      <c r="G13" s="50"/>
      <c r="H13" s="50"/>
      <c r="I13" s="50"/>
      <c r="J13" s="50"/>
      <c r="K13" s="51">
        <f t="shared" si="1"/>
        <v>0</v>
      </c>
      <c r="L13" s="51">
        <f t="shared" si="2"/>
        <v>0</v>
      </c>
      <c r="M13" s="52">
        <f t="shared" si="3"/>
        <v>0</v>
      </c>
      <c r="N13" s="53"/>
      <c r="O13" s="52">
        <f t="shared" si="4"/>
        <v>0</v>
      </c>
      <c r="P13" s="54">
        <f t="shared" si="5"/>
        <v>0</v>
      </c>
    </row>
    <row r="14" spans="1:16" ht="15">
      <c r="A14" s="18" t="s">
        <v>52</v>
      </c>
      <c r="B14" s="20" t="s">
        <v>249</v>
      </c>
      <c r="C14" s="22" t="s">
        <v>258</v>
      </c>
      <c r="D14" s="23">
        <v>78.4</v>
      </c>
      <c r="E14" s="24">
        <v>52</v>
      </c>
      <c r="F14" s="25">
        <f t="shared" si="0"/>
        <v>130.4</v>
      </c>
      <c r="G14" s="50"/>
      <c r="H14" s="50"/>
      <c r="I14" s="50"/>
      <c r="J14" s="50"/>
      <c r="K14" s="51">
        <f t="shared" si="1"/>
        <v>0</v>
      </c>
      <c r="L14" s="51">
        <f t="shared" si="2"/>
        <v>0</v>
      </c>
      <c r="M14" s="52">
        <f t="shared" si="3"/>
        <v>0</v>
      </c>
      <c r="N14" s="53"/>
      <c r="O14" s="52">
        <f t="shared" si="4"/>
        <v>0</v>
      </c>
      <c r="P14" s="54">
        <f t="shared" si="5"/>
        <v>0</v>
      </c>
    </row>
    <row r="15" spans="1:16" ht="15">
      <c r="A15" s="18" t="s">
        <v>54</v>
      </c>
      <c r="B15" s="20" t="s">
        <v>252</v>
      </c>
      <c r="C15" s="22" t="s">
        <v>253</v>
      </c>
      <c r="D15" s="23">
        <v>101.1</v>
      </c>
      <c r="E15" s="24">
        <v>60</v>
      </c>
      <c r="F15" s="25">
        <f t="shared" si="0"/>
        <v>161.1</v>
      </c>
      <c r="G15" s="50"/>
      <c r="H15" s="50"/>
      <c r="I15" s="50"/>
      <c r="J15" s="50"/>
      <c r="K15" s="51">
        <f t="shared" si="1"/>
        <v>0</v>
      </c>
      <c r="L15" s="51">
        <f t="shared" si="2"/>
        <v>0</v>
      </c>
      <c r="M15" s="52">
        <f t="shared" si="3"/>
        <v>0</v>
      </c>
      <c r="N15" s="53"/>
      <c r="O15" s="52">
        <f t="shared" si="4"/>
        <v>0</v>
      </c>
      <c r="P15" s="54">
        <f t="shared" si="5"/>
        <v>0</v>
      </c>
    </row>
    <row r="16" spans="1:16" ht="15">
      <c r="A16" s="18" t="s">
        <v>56</v>
      </c>
      <c r="B16" s="20" t="s">
        <v>252</v>
      </c>
      <c r="C16" s="22" t="s">
        <v>254</v>
      </c>
      <c r="D16" s="23">
        <v>67.19999999999993</v>
      </c>
      <c r="E16" s="24">
        <v>102</v>
      </c>
      <c r="F16" s="25">
        <f t="shared" si="0"/>
        <v>169.19999999999993</v>
      </c>
      <c r="G16" s="50"/>
      <c r="H16" s="50"/>
      <c r="I16" s="50"/>
      <c r="J16" s="50"/>
      <c r="K16" s="51">
        <f t="shared" si="1"/>
        <v>0</v>
      </c>
      <c r="L16" s="51">
        <f t="shared" si="2"/>
        <v>0</v>
      </c>
      <c r="M16" s="52">
        <f t="shared" si="3"/>
        <v>0</v>
      </c>
      <c r="O16" s="52">
        <f t="shared" si="4"/>
        <v>0</v>
      </c>
      <c r="P16" s="54">
        <f t="shared" si="5"/>
        <v>0</v>
      </c>
    </row>
    <row r="17" spans="1:16" ht="15">
      <c r="A17" s="18" t="s">
        <v>58</v>
      </c>
      <c r="B17" s="20" t="s">
        <v>247</v>
      </c>
      <c r="C17" s="22" t="s">
        <v>248</v>
      </c>
      <c r="D17" s="23">
        <v>84.5</v>
      </c>
      <c r="E17" s="24">
        <v>100</v>
      </c>
      <c r="F17" s="25">
        <f t="shared" si="0"/>
        <v>184.5</v>
      </c>
      <c r="G17" s="50"/>
      <c r="H17" s="50"/>
      <c r="I17" s="50"/>
      <c r="J17" s="50"/>
      <c r="K17" s="51">
        <f t="shared" si="1"/>
        <v>0</v>
      </c>
      <c r="L17" s="51">
        <f t="shared" si="2"/>
        <v>0</v>
      </c>
      <c r="M17" s="52">
        <f t="shared" si="3"/>
        <v>0</v>
      </c>
      <c r="O17" s="52">
        <f t="shared" si="4"/>
        <v>0</v>
      </c>
      <c r="P17" s="54">
        <f t="shared" si="5"/>
        <v>0</v>
      </c>
    </row>
    <row r="18" spans="1:16" ht="15">
      <c r="A18" s="18" t="s">
        <v>60</v>
      </c>
      <c r="B18" s="20" t="s">
        <v>236</v>
      </c>
      <c r="C18" s="22" t="s">
        <v>237</v>
      </c>
      <c r="D18" s="23">
        <v>140.1</v>
      </c>
      <c r="E18" s="24">
        <v>56</v>
      </c>
      <c r="F18" s="25">
        <f t="shared" si="0"/>
        <v>196.1</v>
      </c>
      <c r="G18" s="50"/>
      <c r="H18" s="50"/>
      <c r="I18" s="50"/>
      <c r="J18" s="50"/>
      <c r="K18" s="51">
        <f t="shared" si="1"/>
        <v>0</v>
      </c>
      <c r="L18" s="51">
        <f t="shared" si="2"/>
        <v>0</v>
      </c>
      <c r="M18" s="52">
        <f t="shared" si="3"/>
        <v>0</v>
      </c>
      <c r="O18" s="52">
        <f t="shared" si="4"/>
        <v>0</v>
      </c>
      <c r="P18" s="54">
        <f t="shared" si="5"/>
        <v>0</v>
      </c>
    </row>
    <row r="19" spans="1:16" ht="15">
      <c r="A19" s="18" t="s">
        <v>62</v>
      </c>
      <c r="B19" s="20" t="s">
        <v>249</v>
      </c>
      <c r="C19" s="22" t="s">
        <v>250</v>
      </c>
      <c r="D19" s="23">
        <v>101.8</v>
      </c>
      <c r="E19" s="24">
        <v>102</v>
      </c>
      <c r="F19" s="25">
        <f t="shared" si="0"/>
        <v>203.8</v>
      </c>
      <c r="G19" s="50"/>
      <c r="H19" s="50"/>
      <c r="I19" s="50"/>
      <c r="J19" s="50"/>
      <c r="K19" s="51">
        <f t="shared" si="1"/>
        <v>0</v>
      </c>
      <c r="L19" s="51">
        <f t="shared" si="2"/>
        <v>0</v>
      </c>
      <c r="M19" s="52">
        <f t="shared" si="3"/>
        <v>0</v>
      </c>
      <c r="O19" s="52">
        <f t="shared" si="4"/>
        <v>0</v>
      </c>
      <c r="P19" s="54">
        <f t="shared" si="5"/>
        <v>0</v>
      </c>
    </row>
    <row r="20" spans="1:16" ht="15">
      <c r="A20" s="18" t="s">
        <v>64</v>
      </c>
      <c r="B20" s="20" t="s">
        <v>238</v>
      </c>
      <c r="C20" s="22" t="s">
        <v>240</v>
      </c>
      <c r="D20" s="23">
        <v>156.5</v>
      </c>
      <c r="E20" s="24">
        <v>56</v>
      </c>
      <c r="F20" s="25">
        <f t="shared" si="0"/>
        <v>212.5</v>
      </c>
      <c r="G20" s="50"/>
      <c r="H20" s="50"/>
      <c r="I20" s="50"/>
      <c r="J20" s="50"/>
      <c r="K20" s="51">
        <f t="shared" si="1"/>
        <v>0</v>
      </c>
      <c r="L20" s="51">
        <f t="shared" si="2"/>
        <v>0</v>
      </c>
      <c r="M20" s="52">
        <f t="shared" si="3"/>
        <v>0</v>
      </c>
      <c r="O20" s="52">
        <f t="shared" si="4"/>
        <v>0</v>
      </c>
      <c r="P20" s="54">
        <f t="shared" si="5"/>
        <v>0</v>
      </c>
    </row>
  </sheetData>
  <sheetProtection/>
  <mergeCells count="2">
    <mergeCell ref="G2:H2"/>
    <mergeCell ref="I2:J2"/>
  </mergeCells>
  <conditionalFormatting sqref="F3:F20">
    <cfRule type="cellIs" priority="1" dxfId="0" operator="equal" stopIfTrue="1">
      <formula>10000</formula>
    </cfRule>
  </conditionalFormatting>
  <printOptions/>
  <pageMargins left="0.7086614173228347" right="0.7086614173228347" top="0.7874015748031497" bottom="0.7874015748031497" header="0.31496062992125984" footer="0.31496062992125984"/>
  <pageSetup horizontalDpi="300" verticalDpi="300" orientation="portrait" paperSize="9" r:id="rId1"/>
  <headerFooter alignWithMargins="0">
    <oddHeader>&amp;C&amp;"-,Tučné"&amp;12VIP - vložený závod&amp;R7.7.2012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</dc:creator>
  <cp:keywords/>
  <dc:description/>
  <cp:lastModifiedBy>LD</cp:lastModifiedBy>
  <cp:lastPrinted>2012-07-09T19:27:14Z</cp:lastPrinted>
  <dcterms:created xsi:type="dcterms:W3CDTF">2012-07-09T09:49:46Z</dcterms:created>
  <dcterms:modified xsi:type="dcterms:W3CDTF">2012-07-09T19:33:06Z</dcterms:modified>
  <cp:category/>
  <cp:version/>
  <cp:contentType/>
  <cp:contentStatus/>
</cp:coreProperties>
</file>