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323" activeTab="0"/>
  </bookViews>
  <sheets>
    <sheet name="K1M" sheetId="1" r:id="rId1"/>
    <sheet name="K1Ž" sheetId="2" r:id="rId2"/>
    <sheet name="C1" sheetId="3" r:id="rId3"/>
    <sheet name="C2" sheetId="4" r:id="rId4"/>
    <sheet name="K1Mml" sheetId="5" r:id="rId5"/>
    <sheet name="K1Žml" sheetId="6" r:id="rId6"/>
    <sheet name="C1ml" sheetId="7" r:id="rId7"/>
    <sheet name="C2ml" sheetId="8" r:id="rId8"/>
  </sheets>
  <definedNames>
    <definedName name="Excel_BuiltIn_Database">'K1M'!$A$1:$R$31</definedName>
    <definedName name="Excel_BuiltIn_Database_2">'K1Ž'!$A$1:$N$55</definedName>
    <definedName name="Excel_BuiltIn_Database_3">'C1'!$A$1:$N$57</definedName>
    <definedName name="Excel_BuiltIn_Database_5">'K1Mml'!$A$1:$N$1</definedName>
    <definedName name="Excel_BuiltIn_Database_6">'K1Žml'!$A$1:$N$30</definedName>
    <definedName name="Excel_BuiltIn_Database_7">'C1ml'!$A$1:$N$54</definedName>
    <definedName name="_xlnm.Print_Area" localSheetId="2">'C1'!$A$1:$R$8</definedName>
    <definedName name="_xlnm.Print_Area" localSheetId="6">'C1ml'!$A$1:$R$4</definedName>
    <definedName name="_xlnm.Print_Area" localSheetId="3">'C2'!$A$1:$S$21</definedName>
    <definedName name="_xlnm.Print_Area" localSheetId="0">'K1M'!$A$1:$R$30</definedName>
    <definedName name="_xlnm.Print_Area" localSheetId="1">'K1Ž'!$A$1:$R$11</definedName>
  </definedNames>
  <calcPr fullCalcOnLoad="1"/>
</workbook>
</file>

<file path=xl/sharedStrings.xml><?xml version="1.0" encoding="utf-8"?>
<sst xmlns="http://schemas.openxmlformats.org/spreadsheetml/2006/main" count="354" uniqueCount="120">
  <si>
    <t>POR</t>
  </si>
  <si>
    <t>RGC</t>
  </si>
  <si>
    <t>RO</t>
  </si>
  <si>
    <t>VT</t>
  </si>
  <si>
    <t>ODD</t>
  </si>
  <si>
    <t>Trutnov sp.</t>
  </si>
  <si>
    <t>Trutnov sj.</t>
  </si>
  <si>
    <t>Č.Vrbné S</t>
  </si>
  <si>
    <t>Č.Vrbné N</t>
  </si>
  <si>
    <t>Křivoklát sp</t>
  </si>
  <si>
    <t>Křivoklát sj.</t>
  </si>
  <si>
    <t>MČR sjezd</t>
  </si>
  <si>
    <t>MČR sprint</t>
  </si>
  <si>
    <t>min3</t>
  </si>
  <si>
    <t>min2</t>
  </si>
  <si>
    <t>min.</t>
  </si>
  <si>
    <t>CELKEM</t>
  </si>
  <si>
    <t>KK Brno</t>
  </si>
  <si>
    <t>Boh.Pha</t>
  </si>
  <si>
    <t>Stefan Tomáš</t>
  </si>
  <si>
    <t>Soběslav</t>
  </si>
  <si>
    <t>Olomouc</t>
  </si>
  <si>
    <t>Košík Michal</t>
  </si>
  <si>
    <t>SKVeselí</t>
  </si>
  <si>
    <t>Hošek Ondřej</t>
  </si>
  <si>
    <t>Chabiča Martin</t>
  </si>
  <si>
    <t>Ketzl Tomáš</t>
  </si>
  <si>
    <t>Jelínek Filip</t>
  </si>
  <si>
    <t>Vyhnálek Jan</t>
  </si>
  <si>
    <t>Vys.Mýto</t>
  </si>
  <si>
    <t>Kulíšek Tomáš</t>
  </si>
  <si>
    <t>Junek Matyáš</t>
  </si>
  <si>
    <t>Olejník Jan</t>
  </si>
  <si>
    <t>VS Tábor</t>
  </si>
  <si>
    <t>Dostál Kryštof</t>
  </si>
  <si>
    <t>Klement Adam</t>
  </si>
  <si>
    <t>Trutnov</t>
  </si>
  <si>
    <t>Habich Tomáš</t>
  </si>
  <si>
    <t>133063</t>
  </si>
  <si>
    <t>Zajvar Martin</t>
  </si>
  <si>
    <t>124019</t>
  </si>
  <si>
    <t>Papp Daniel</t>
  </si>
  <si>
    <t>Přerov</t>
  </si>
  <si>
    <t>Krameš Petr</t>
  </si>
  <si>
    <t>Vrba Jiří</t>
  </si>
  <si>
    <t>Pařenica Richard</t>
  </si>
  <si>
    <t>119049</t>
  </si>
  <si>
    <t>Behuň Tomáš</t>
  </si>
  <si>
    <t>Val.Mez.</t>
  </si>
  <si>
    <t>112011</t>
  </si>
  <si>
    <t>Drábková Martina</t>
  </si>
  <si>
    <t>Kroměříž</t>
  </si>
  <si>
    <t>KK Opava</t>
  </si>
  <si>
    <t>Mrůzková Kateřina</t>
  </si>
  <si>
    <t>C1M žáci</t>
  </si>
  <si>
    <t>Žniva Marek</t>
  </si>
  <si>
    <t>ZM</t>
  </si>
  <si>
    <t>Kristek Václav</t>
  </si>
  <si>
    <t>Franek Jakub</t>
  </si>
  <si>
    <t>Zátopek Vladimír</t>
  </si>
  <si>
    <t>C2 žáci</t>
  </si>
  <si>
    <t>Franek - Kristek</t>
  </si>
  <si>
    <t>Žniva - Zátopek</t>
  </si>
  <si>
    <t>Jelínek F. - Kulíšek</t>
  </si>
  <si>
    <t>Junek - Vyhnálek</t>
  </si>
  <si>
    <t>K1Ž ŽM</t>
  </si>
  <si>
    <t>C1 ŽM</t>
  </si>
  <si>
    <t>Zábřeh sp.</t>
  </si>
  <si>
    <t>Zábřeh sj.</t>
  </si>
  <si>
    <t>Vys.Mýto S</t>
  </si>
  <si>
    <t>Vys.Mýto N</t>
  </si>
  <si>
    <t>K1M žáci</t>
  </si>
  <si>
    <t>K1Ž žačky</t>
  </si>
  <si>
    <t>C2 žm</t>
  </si>
  <si>
    <t>Tomeček Michal</t>
  </si>
  <si>
    <t>Zieris Matyáš</t>
  </si>
  <si>
    <t>Nachtigal Jiří</t>
  </si>
  <si>
    <t>Chomutov</t>
  </si>
  <si>
    <t>Zapletal Vojtěch</t>
  </si>
  <si>
    <t>Kralupy</t>
  </si>
  <si>
    <t>Pospíšil Adrian</t>
  </si>
  <si>
    <t>Dušek Jakub</t>
  </si>
  <si>
    <t>Týniště</t>
  </si>
  <si>
    <t>Ulwer Jiří</t>
  </si>
  <si>
    <t>K1M žm</t>
  </si>
  <si>
    <t>Satková Martina</t>
  </si>
  <si>
    <t>Bayerová Barbora</t>
  </si>
  <si>
    <t>Valmez</t>
  </si>
  <si>
    <t>Huňková Nikola</t>
  </si>
  <si>
    <t>Dostál - Klement</t>
  </si>
  <si>
    <t>Ketzl -Zapletal</t>
  </si>
  <si>
    <t>Dušek - Ulwer</t>
  </si>
  <si>
    <t>Stefan - Ketzl</t>
  </si>
  <si>
    <t>Šimko Ondřej</t>
  </si>
  <si>
    <t>Břehovský Václav</t>
  </si>
  <si>
    <t>Hajduchová Adéla</t>
  </si>
  <si>
    <t>Zelenková Kristýna</t>
  </si>
  <si>
    <t>Kaminská Barbora</t>
  </si>
  <si>
    <t>Šmoldas Michal</t>
  </si>
  <si>
    <t>Litovel</t>
  </si>
  <si>
    <t>Kuča Jakub</t>
  </si>
  <si>
    <t>Šimko - Šimko</t>
  </si>
  <si>
    <t>Šimko Jakub</t>
  </si>
  <si>
    <t xml:space="preserve"> </t>
  </si>
  <si>
    <t>Šilhánek Miroslav</t>
  </si>
  <si>
    <t>Fišerová Tereza</t>
  </si>
  <si>
    <t>Roudnice</t>
  </si>
  <si>
    <t>48032</t>
  </si>
  <si>
    <t>Čekalová Bára</t>
  </si>
  <si>
    <t>Klášterec</t>
  </si>
  <si>
    <t>Lerch Adam</t>
  </si>
  <si>
    <t>Starý Tadeáš</t>
  </si>
  <si>
    <t xml:space="preserve">   Lerch Adam</t>
  </si>
  <si>
    <t>Klášter.</t>
  </si>
  <si>
    <t xml:space="preserve">   Klášter.</t>
  </si>
  <si>
    <t>Heger Tomáš</t>
  </si>
  <si>
    <t>KVS HK</t>
  </si>
  <si>
    <t>Lerch - Heger</t>
  </si>
  <si>
    <t>Bayerová - Starý</t>
  </si>
  <si>
    <t>Kuča - Šmoldas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</si>
</sst>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left" indent="1"/>
    </xf>
    <xf numFmtId="1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 vertical="center" textRotation="90"/>
    </xf>
    <xf numFmtId="1" fontId="0" fillId="0" borderId="0" xfId="0" applyNumberFormat="1" applyFont="1" applyAlignment="1">
      <alignment horizontal="center" vertical="center" textRotation="90"/>
    </xf>
    <xf numFmtId="1" fontId="3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left" vertical="center" indent="1"/>
    </xf>
    <xf numFmtId="1" fontId="4" fillId="0" borderId="0" xfId="0" applyNumberFormat="1" applyFont="1" applyAlignment="1">
      <alignment horizontal="center" vertical="center" textRotation="90"/>
    </xf>
    <xf numFmtId="1" fontId="0" fillId="0" borderId="0" xfId="0" applyNumberFormat="1" applyFill="1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 horizontal="right"/>
    </xf>
    <xf numFmtId="1" fontId="0" fillId="0" borderId="0" xfId="0" applyNumberFormat="1" applyFont="1" applyFill="1" applyAlignment="1">
      <alignment horizontal="left" indent="1"/>
    </xf>
    <xf numFmtId="1" fontId="0" fillId="0" borderId="0" xfId="0" applyNumberFormat="1" applyFill="1" applyAlignment="1">
      <alignment horizontal="center"/>
    </xf>
    <xf numFmtId="1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Alignment="1">
      <alignment horizontal="right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left" inden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2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right"/>
    </xf>
    <xf numFmtId="0" fontId="0" fillId="0" borderId="0" xfId="0" applyFill="1" applyBorder="1" applyAlignment="1">
      <alignment horizontal="right" wrapText="1"/>
    </xf>
    <xf numFmtId="0" fontId="1" fillId="0" borderId="0" xfId="0" applyFont="1" applyFill="1" applyBorder="1" applyAlignment="1">
      <alignment horizontal="left" wrapText="1" indent="1"/>
    </xf>
    <xf numFmtId="49" fontId="0" fillId="0" borderId="0" xfId="0" applyNumberFormat="1" applyFill="1" applyAlignment="1">
      <alignment horizontal="left" indent="1"/>
    </xf>
    <xf numFmtId="1" fontId="5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left" wrapText="1" indent="1"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 indent="1"/>
    </xf>
    <xf numFmtId="1" fontId="0" fillId="0" borderId="0" xfId="0" applyNumberFormat="1" applyFont="1" applyAlignment="1">
      <alignment horizontal="right" vertical="center" textRotation="90"/>
    </xf>
    <xf numFmtId="0" fontId="0" fillId="0" borderId="0" xfId="0" applyFont="1" applyAlignment="1">
      <alignment horizontal="left" indent="1"/>
    </xf>
    <xf numFmtId="1" fontId="0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 vertical="center" inden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1" fontId="2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ont="1" applyFill="1" applyAlignment="1">
      <alignment horizontal="center" vertical="center" textRotation="90"/>
    </xf>
    <xf numFmtId="1" fontId="3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left" vertical="center" indent="1"/>
    </xf>
    <xf numFmtId="1" fontId="4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ill="1" applyAlignment="1">
      <alignment horizontal="left" indent="1"/>
    </xf>
    <xf numFmtId="49" fontId="0" fillId="0" borderId="0" xfId="0" applyNumberFormat="1" applyFont="1" applyFill="1" applyAlignment="1">
      <alignment horizontal="left" inden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 indent="1"/>
    </xf>
    <xf numFmtId="49" fontId="0" fillId="0" borderId="0" xfId="0" applyNumberFormat="1" applyFill="1" applyAlignment="1">
      <alignment horizontal="right"/>
    </xf>
    <xf numFmtId="1" fontId="0" fillId="0" borderId="0" xfId="0" applyNumberFormat="1" applyAlignment="1">
      <alignment horizontal="left"/>
    </xf>
    <xf numFmtId="1" fontId="0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 vertical="center"/>
    </xf>
    <xf numFmtId="1" fontId="2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T31"/>
  <sheetViews>
    <sheetView tabSelected="1" zoomScalePageLayoutView="0" workbookViewId="0" topLeftCell="A1">
      <selection activeCell="D34" sqref="D34"/>
    </sheetView>
  </sheetViews>
  <sheetFormatPr defaultColWidth="9.00390625" defaultRowHeight="12.75"/>
  <cols>
    <col min="1" max="1" width="5.125" style="22" customWidth="1"/>
    <col min="2" max="2" width="7.25390625" style="10" customWidth="1"/>
    <col min="3" max="3" width="18.375" style="43" customWidth="1"/>
    <col min="4" max="4" width="4.625" style="14" customWidth="1"/>
    <col min="5" max="5" width="0" style="14" hidden="1" customWidth="1"/>
    <col min="6" max="6" width="11.75390625" style="43" customWidth="1"/>
    <col min="7" max="14" width="4.75390625" style="10" customWidth="1"/>
    <col min="15" max="17" width="9.125" style="10" hidden="1" customWidth="1"/>
    <col min="18" max="18" width="5.375" style="11" customWidth="1"/>
    <col min="19" max="19" width="1.75390625" style="10" customWidth="1"/>
    <col min="20" max="20" width="2.75390625" style="10" customWidth="1"/>
    <col min="21" max="16384" width="9.125" style="35" customWidth="1"/>
  </cols>
  <sheetData>
    <row r="1" spans="1:20" ht="53.25" customHeight="1">
      <c r="A1" s="38" t="s">
        <v>0</v>
      </c>
      <c r="B1" s="39" t="s">
        <v>1</v>
      </c>
      <c r="C1" s="40" t="s">
        <v>71</v>
      </c>
      <c r="D1" s="39" t="s">
        <v>2</v>
      </c>
      <c r="E1" s="39" t="s">
        <v>3</v>
      </c>
      <c r="F1" s="41" t="s">
        <v>4</v>
      </c>
      <c r="G1" s="42" t="s">
        <v>67</v>
      </c>
      <c r="H1" s="42" t="s">
        <v>68</v>
      </c>
      <c r="I1" s="42" t="s">
        <v>69</v>
      </c>
      <c r="J1" s="42" t="s">
        <v>70</v>
      </c>
      <c r="K1" s="42" t="s">
        <v>7</v>
      </c>
      <c r="L1" s="42" t="s">
        <v>8</v>
      </c>
      <c r="M1" s="42" t="s">
        <v>12</v>
      </c>
      <c r="N1" s="42" t="s">
        <v>11</v>
      </c>
      <c r="O1" s="39" t="s">
        <v>13</v>
      </c>
      <c r="P1" s="39" t="s">
        <v>14</v>
      </c>
      <c r="Q1" s="39" t="s">
        <v>15</v>
      </c>
      <c r="R1" s="38" t="s">
        <v>16</v>
      </c>
      <c r="S1" s="35"/>
      <c r="T1" s="35"/>
    </row>
    <row r="2" spans="1:20" ht="12.75">
      <c r="A2" s="22">
        <v>1</v>
      </c>
      <c r="B2" s="10">
        <v>26029</v>
      </c>
      <c r="C2" s="43" t="s">
        <v>19</v>
      </c>
      <c r="D2" s="14">
        <v>95</v>
      </c>
      <c r="F2" s="43" t="s">
        <v>20</v>
      </c>
      <c r="G2" s="10">
        <v>75</v>
      </c>
      <c r="H2" s="10">
        <v>75</v>
      </c>
      <c r="I2" s="10">
        <v>75</v>
      </c>
      <c r="J2" s="10">
        <v>75</v>
      </c>
      <c r="K2" s="10">
        <v>75</v>
      </c>
      <c r="L2" s="10">
        <v>75</v>
      </c>
      <c r="M2" s="10">
        <v>0</v>
      </c>
      <c r="N2" s="10">
        <v>75</v>
      </c>
      <c r="O2" s="10">
        <f aca="true" t="shared" si="0" ref="O2:O30">SMALL(G2:N2,3)</f>
        <v>75</v>
      </c>
      <c r="P2" s="10">
        <f aca="true" t="shared" si="1" ref="P2:P30">SMALL(G2:N2,2)</f>
        <v>75</v>
      </c>
      <c r="Q2" s="10">
        <f aca="true" t="shared" si="2" ref="Q2:Q30">MIN(G2:N2)</f>
        <v>0</v>
      </c>
      <c r="R2" s="11">
        <f aca="true" t="shared" si="3" ref="R2:R30">SUM(G2:N2)-O2-P2-Q2</f>
        <v>375</v>
      </c>
      <c r="S2" s="35"/>
      <c r="T2" s="35"/>
    </row>
    <row r="3" spans="1:20" ht="12.75">
      <c r="A3" s="22">
        <v>2</v>
      </c>
      <c r="B3" s="10">
        <v>60043</v>
      </c>
      <c r="C3" s="43" t="s">
        <v>75</v>
      </c>
      <c r="D3" s="14">
        <v>95</v>
      </c>
      <c r="F3" s="43" t="s">
        <v>36</v>
      </c>
      <c r="G3" s="10">
        <v>53</v>
      </c>
      <c r="H3" s="10">
        <v>49</v>
      </c>
      <c r="I3" s="10">
        <v>57</v>
      </c>
      <c r="J3" s="10">
        <v>68</v>
      </c>
      <c r="K3" s="10">
        <v>0</v>
      </c>
      <c r="L3" s="10">
        <v>68</v>
      </c>
      <c r="M3" s="10">
        <v>53</v>
      </c>
      <c r="N3" s="10">
        <v>68</v>
      </c>
      <c r="O3" s="10">
        <f t="shared" si="0"/>
        <v>53</v>
      </c>
      <c r="P3" s="10">
        <f t="shared" si="1"/>
        <v>49</v>
      </c>
      <c r="Q3" s="10">
        <f t="shared" si="2"/>
        <v>0</v>
      </c>
      <c r="R3" s="11">
        <f t="shared" si="3"/>
        <v>314</v>
      </c>
      <c r="S3" s="35"/>
      <c r="T3" s="35"/>
    </row>
    <row r="4" spans="1:20" ht="12.75">
      <c r="A4" s="22">
        <v>3</v>
      </c>
      <c r="B4" s="10">
        <v>1050</v>
      </c>
      <c r="C4" s="13" t="s">
        <v>26</v>
      </c>
      <c r="D4" s="14">
        <v>95</v>
      </c>
      <c r="F4" s="43" t="s">
        <v>18</v>
      </c>
      <c r="G4" s="10">
        <v>57</v>
      </c>
      <c r="H4" s="10">
        <v>68</v>
      </c>
      <c r="I4" s="10">
        <v>68</v>
      </c>
      <c r="J4" s="10">
        <v>62</v>
      </c>
      <c r="K4" s="10">
        <v>49</v>
      </c>
      <c r="L4" s="10">
        <v>57</v>
      </c>
      <c r="M4" s="10">
        <v>37</v>
      </c>
      <c r="N4" s="10">
        <v>49</v>
      </c>
      <c r="O4" s="10">
        <f t="shared" si="0"/>
        <v>49</v>
      </c>
      <c r="P4" s="10">
        <f t="shared" si="1"/>
        <v>49</v>
      </c>
      <c r="Q4" s="10">
        <f t="shared" si="2"/>
        <v>37</v>
      </c>
      <c r="R4" s="11">
        <f t="shared" si="3"/>
        <v>312</v>
      </c>
      <c r="S4" s="35"/>
      <c r="T4" s="35"/>
    </row>
    <row r="5" spans="1:20" ht="12.75">
      <c r="A5" s="22" t="s">
        <v>103</v>
      </c>
      <c r="B5" s="10">
        <v>133070</v>
      </c>
      <c r="C5" s="43" t="s">
        <v>74</v>
      </c>
      <c r="D5" s="14">
        <v>96</v>
      </c>
      <c r="F5" s="43" t="s">
        <v>23</v>
      </c>
      <c r="G5" s="10">
        <v>68</v>
      </c>
      <c r="H5" s="10">
        <v>37</v>
      </c>
      <c r="I5" s="10">
        <v>40</v>
      </c>
      <c r="J5" s="10">
        <v>57</v>
      </c>
      <c r="K5" s="10">
        <v>0</v>
      </c>
      <c r="L5" s="10">
        <v>62</v>
      </c>
      <c r="M5" s="10">
        <v>68</v>
      </c>
      <c r="N5" s="10">
        <v>57</v>
      </c>
      <c r="O5" s="10">
        <f t="shared" si="0"/>
        <v>40</v>
      </c>
      <c r="P5" s="10">
        <f t="shared" si="1"/>
        <v>37</v>
      </c>
      <c r="Q5" s="10">
        <f t="shared" si="2"/>
        <v>0</v>
      </c>
      <c r="R5" s="11">
        <f t="shared" si="3"/>
        <v>312</v>
      </c>
      <c r="S5" s="35"/>
      <c r="T5" s="35"/>
    </row>
    <row r="6" spans="1:20" ht="12.75">
      <c r="A6" s="22">
        <v>5</v>
      </c>
      <c r="B6" s="15">
        <v>133056</v>
      </c>
      <c r="C6" s="13" t="s">
        <v>25</v>
      </c>
      <c r="D6" s="16">
        <v>95</v>
      </c>
      <c r="E6" s="16"/>
      <c r="F6" s="13" t="s">
        <v>23</v>
      </c>
      <c r="G6" s="10">
        <v>62</v>
      </c>
      <c r="H6" s="10">
        <v>62</v>
      </c>
      <c r="I6" s="10">
        <v>62</v>
      </c>
      <c r="J6" s="10">
        <v>14</v>
      </c>
      <c r="K6" s="10">
        <v>57</v>
      </c>
      <c r="L6" s="10">
        <v>53</v>
      </c>
      <c r="M6" s="10">
        <v>57</v>
      </c>
      <c r="N6" s="10">
        <v>53</v>
      </c>
      <c r="O6" s="10">
        <f t="shared" si="0"/>
        <v>53</v>
      </c>
      <c r="P6" s="10">
        <f t="shared" si="1"/>
        <v>53</v>
      </c>
      <c r="Q6" s="10">
        <f t="shared" si="2"/>
        <v>14</v>
      </c>
      <c r="R6" s="11">
        <f t="shared" si="3"/>
        <v>300</v>
      </c>
      <c r="S6" s="35"/>
      <c r="T6" s="35"/>
    </row>
    <row r="7" spans="1:20" ht="12.75">
      <c r="A7" s="22">
        <v>6</v>
      </c>
      <c r="B7" s="12">
        <v>133058</v>
      </c>
      <c r="C7" s="13" t="s">
        <v>22</v>
      </c>
      <c r="D7" s="14">
        <v>95</v>
      </c>
      <c r="F7" s="13" t="s">
        <v>23</v>
      </c>
      <c r="G7" s="10">
        <v>40</v>
      </c>
      <c r="H7" s="10">
        <v>46</v>
      </c>
      <c r="I7" s="10">
        <v>49</v>
      </c>
      <c r="J7" s="10">
        <v>49</v>
      </c>
      <c r="K7" s="10">
        <v>68</v>
      </c>
      <c r="L7" s="10">
        <v>49</v>
      </c>
      <c r="M7" s="10">
        <v>46</v>
      </c>
      <c r="N7" s="10">
        <v>31</v>
      </c>
      <c r="O7" s="10">
        <f t="shared" si="0"/>
        <v>46</v>
      </c>
      <c r="P7" s="10">
        <f t="shared" si="1"/>
        <v>40</v>
      </c>
      <c r="Q7" s="10">
        <f t="shared" si="2"/>
        <v>31</v>
      </c>
      <c r="R7" s="11">
        <f t="shared" si="3"/>
        <v>261</v>
      </c>
      <c r="S7" s="35"/>
      <c r="T7" s="35"/>
    </row>
    <row r="8" spans="1:20" ht="12.75">
      <c r="A8" s="22">
        <v>7</v>
      </c>
      <c r="B8" s="10">
        <v>64037</v>
      </c>
      <c r="C8" s="43" t="s">
        <v>28</v>
      </c>
      <c r="D8" s="14">
        <v>96</v>
      </c>
      <c r="F8" s="43" t="s">
        <v>29</v>
      </c>
      <c r="G8" s="10">
        <v>43</v>
      </c>
      <c r="H8" s="10">
        <v>53</v>
      </c>
      <c r="I8" s="10">
        <v>46</v>
      </c>
      <c r="J8" s="10">
        <v>53</v>
      </c>
      <c r="K8" s="10">
        <v>62</v>
      </c>
      <c r="L8" s="10">
        <v>46</v>
      </c>
      <c r="M8" s="10">
        <v>33</v>
      </c>
      <c r="N8" s="10">
        <v>33</v>
      </c>
      <c r="O8" s="10">
        <f t="shared" si="0"/>
        <v>43</v>
      </c>
      <c r="P8" s="10">
        <f t="shared" si="1"/>
        <v>33</v>
      </c>
      <c r="Q8" s="10">
        <f t="shared" si="2"/>
        <v>33</v>
      </c>
      <c r="R8" s="11">
        <f t="shared" si="3"/>
        <v>260</v>
      </c>
      <c r="S8" s="35"/>
      <c r="T8" s="35"/>
    </row>
    <row r="9" spans="1:20" ht="12.75">
      <c r="A9" s="22">
        <v>8</v>
      </c>
      <c r="B9" s="23" t="s">
        <v>40</v>
      </c>
      <c r="C9" s="44" t="s">
        <v>41</v>
      </c>
      <c r="D9" s="36">
        <v>95</v>
      </c>
      <c r="E9" s="37"/>
      <c r="F9" s="44" t="s">
        <v>42</v>
      </c>
      <c r="G9" s="10">
        <v>46</v>
      </c>
      <c r="H9" s="10">
        <v>57</v>
      </c>
      <c r="I9" s="10">
        <v>43</v>
      </c>
      <c r="J9" s="10">
        <v>46</v>
      </c>
      <c r="K9" s="10">
        <v>0</v>
      </c>
      <c r="L9" s="10">
        <v>0</v>
      </c>
      <c r="M9" s="10">
        <v>62</v>
      </c>
      <c r="N9" s="10">
        <v>43</v>
      </c>
      <c r="O9" s="10">
        <f t="shared" si="0"/>
        <v>43</v>
      </c>
      <c r="P9" s="10">
        <f t="shared" si="1"/>
        <v>0</v>
      </c>
      <c r="Q9" s="10">
        <f t="shared" si="2"/>
        <v>0</v>
      </c>
      <c r="R9" s="11">
        <f t="shared" si="3"/>
        <v>254</v>
      </c>
      <c r="S9" s="35"/>
      <c r="T9" s="35"/>
    </row>
    <row r="10" spans="1:20" ht="12.75">
      <c r="A10" s="22">
        <v>9</v>
      </c>
      <c r="B10" s="12">
        <v>64034</v>
      </c>
      <c r="C10" s="43" t="s">
        <v>35</v>
      </c>
      <c r="D10" s="14">
        <v>96</v>
      </c>
      <c r="F10" s="43" t="s">
        <v>29</v>
      </c>
      <c r="G10" s="10">
        <v>49</v>
      </c>
      <c r="H10" s="10">
        <v>35</v>
      </c>
      <c r="I10" s="10">
        <v>53</v>
      </c>
      <c r="J10" s="10">
        <v>35</v>
      </c>
      <c r="K10" s="10">
        <v>0</v>
      </c>
      <c r="L10" s="10">
        <v>0</v>
      </c>
      <c r="M10" s="10">
        <v>49</v>
      </c>
      <c r="N10" s="10">
        <v>46</v>
      </c>
      <c r="O10" s="10">
        <f t="shared" si="0"/>
        <v>35</v>
      </c>
      <c r="P10" s="10">
        <f t="shared" si="1"/>
        <v>0</v>
      </c>
      <c r="Q10" s="10">
        <f t="shared" si="2"/>
        <v>0</v>
      </c>
      <c r="R10" s="11">
        <f t="shared" si="3"/>
        <v>232</v>
      </c>
      <c r="S10" s="35"/>
      <c r="T10" s="35"/>
    </row>
    <row r="11" spans="1:20" ht="12.75">
      <c r="A11" s="22">
        <v>10</v>
      </c>
      <c r="B11" s="23" t="s">
        <v>38</v>
      </c>
      <c r="C11" s="44" t="s">
        <v>39</v>
      </c>
      <c r="D11" s="14">
        <v>97</v>
      </c>
      <c r="E11" s="37"/>
      <c r="F11" s="44" t="s">
        <v>23</v>
      </c>
      <c r="G11" s="10">
        <v>37</v>
      </c>
      <c r="H11" s="10">
        <v>31</v>
      </c>
      <c r="I11" s="10">
        <v>35</v>
      </c>
      <c r="J11" s="10">
        <v>43</v>
      </c>
      <c r="K11" s="10">
        <v>0</v>
      </c>
      <c r="L11" s="10">
        <v>0</v>
      </c>
      <c r="M11" s="10">
        <v>40</v>
      </c>
      <c r="N11" s="10">
        <v>40</v>
      </c>
      <c r="O11" s="10">
        <f t="shared" si="0"/>
        <v>31</v>
      </c>
      <c r="P11" s="10">
        <f t="shared" si="1"/>
        <v>0</v>
      </c>
      <c r="Q11" s="10">
        <f t="shared" si="2"/>
        <v>0</v>
      </c>
      <c r="R11" s="11">
        <f t="shared" si="3"/>
        <v>195</v>
      </c>
      <c r="S11" s="35"/>
      <c r="T11" s="35"/>
    </row>
    <row r="12" spans="1:20" ht="12.75">
      <c r="A12" s="22">
        <v>11</v>
      </c>
      <c r="B12" s="10">
        <v>133059</v>
      </c>
      <c r="C12" s="43" t="s">
        <v>32</v>
      </c>
      <c r="D12" s="14">
        <v>96</v>
      </c>
      <c r="F12" s="43" t="s">
        <v>23</v>
      </c>
      <c r="G12" s="10">
        <v>29</v>
      </c>
      <c r="H12" s="10">
        <v>27</v>
      </c>
      <c r="I12" s="10">
        <v>31</v>
      </c>
      <c r="J12" s="10">
        <v>23</v>
      </c>
      <c r="K12" s="10">
        <v>53</v>
      </c>
      <c r="L12" s="10">
        <v>43</v>
      </c>
      <c r="M12" s="10">
        <v>31</v>
      </c>
      <c r="N12" s="10">
        <v>25</v>
      </c>
      <c r="O12" s="10">
        <f t="shared" si="0"/>
        <v>27</v>
      </c>
      <c r="P12" s="10">
        <f t="shared" si="1"/>
        <v>25</v>
      </c>
      <c r="Q12" s="10">
        <f t="shared" si="2"/>
        <v>23</v>
      </c>
      <c r="R12" s="11">
        <f t="shared" si="3"/>
        <v>187</v>
      </c>
      <c r="S12" s="35"/>
      <c r="T12" s="35"/>
    </row>
    <row r="13" spans="1:20" ht="12.75">
      <c r="A13" s="22">
        <v>12</v>
      </c>
      <c r="B13" s="10">
        <v>1016</v>
      </c>
      <c r="C13" s="43" t="s">
        <v>27</v>
      </c>
      <c r="D13" s="14">
        <v>96</v>
      </c>
      <c r="F13" s="43" t="s">
        <v>18</v>
      </c>
      <c r="G13" s="10">
        <v>33</v>
      </c>
      <c r="H13" s="10">
        <v>33</v>
      </c>
      <c r="I13" s="10">
        <v>37</v>
      </c>
      <c r="J13" s="10">
        <v>37</v>
      </c>
      <c r="K13" s="10">
        <v>43</v>
      </c>
      <c r="L13" s="10">
        <v>31</v>
      </c>
      <c r="M13" s="10">
        <v>19</v>
      </c>
      <c r="N13" s="10">
        <v>27</v>
      </c>
      <c r="O13" s="10">
        <f t="shared" si="0"/>
        <v>31</v>
      </c>
      <c r="P13" s="10">
        <f t="shared" si="1"/>
        <v>27</v>
      </c>
      <c r="Q13" s="10">
        <f t="shared" si="2"/>
        <v>19</v>
      </c>
      <c r="R13" s="11">
        <f t="shared" si="3"/>
        <v>183</v>
      </c>
      <c r="S13" s="35"/>
      <c r="T13" s="35"/>
    </row>
    <row r="14" spans="1:20" ht="12.75">
      <c r="A14" s="22">
        <v>13</v>
      </c>
      <c r="B14" s="10">
        <v>14012</v>
      </c>
      <c r="C14" s="43" t="s">
        <v>78</v>
      </c>
      <c r="D14" s="14">
        <v>98</v>
      </c>
      <c r="F14" s="43" t="s">
        <v>79</v>
      </c>
      <c r="G14" s="10">
        <v>31</v>
      </c>
      <c r="H14" s="10">
        <v>29</v>
      </c>
      <c r="I14" s="10">
        <v>33</v>
      </c>
      <c r="J14" s="10">
        <v>29</v>
      </c>
      <c r="K14" s="10">
        <v>46</v>
      </c>
      <c r="L14" s="10">
        <v>29</v>
      </c>
      <c r="M14" s="10">
        <v>35</v>
      </c>
      <c r="N14" s="10">
        <v>37</v>
      </c>
      <c r="O14" s="10">
        <f t="shared" si="0"/>
        <v>29</v>
      </c>
      <c r="P14" s="10">
        <f t="shared" si="1"/>
        <v>29</v>
      </c>
      <c r="Q14" s="10">
        <f t="shared" si="2"/>
        <v>29</v>
      </c>
      <c r="R14" s="11">
        <f t="shared" si="3"/>
        <v>182</v>
      </c>
      <c r="S14" s="35"/>
      <c r="T14" s="35"/>
    </row>
    <row r="15" spans="1:20" ht="12.75">
      <c r="A15" s="22">
        <v>14</v>
      </c>
      <c r="B15" s="12">
        <v>64001</v>
      </c>
      <c r="C15" s="43" t="s">
        <v>31</v>
      </c>
      <c r="D15" s="14">
        <v>97</v>
      </c>
      <c r="F15" s="43" t="s">
        <v>29</v>
      </c>
      <c r="G15" s="10">
        <v>21</v>
      </c>
      <c r="H15" s="10">
        <v>25</v>
      </c>
      <c r="I15" s="10">
        <v>21</v>
      </c>
      <c r="J15" s="10">
        <v>40</v>
      </c>
      <c r="K15" s="10">
        <v>35</v>
      </c>
      <c r="L15" s="10">
        <v>40</v>
      </c>
      <c r="M15" s="10">
        <v>25</v>
      </c>
      <c r="N15" s="10">
        <v>29</v>
      </c>
      <c r="O15" s="10">
        <f t="shared" si="0"/>
        <v>25</v>
      </c>
      <c r="P15" s="10">
        <f t="shared" si="1"/>
        <v>21</v>
      </c>
      <c r="Q15" s="10">
        <f t="shared" si="2"/>
        <v>21</v>
      </c>
      <c r="R15" s="11">
        <f t="shared" si="3"/>
        <v>169</v>
      </c>
      <c r="S15" s="35"/>
      <c r="T15" s="35"/>
    </row>
    <row r="16" spans="1:20" ht="12.75">
      <c r="A16" s="22">
        <v>15</v>
      </c>
      <c r="B16" s="10">
        <v>1019</v>
      </c>
      <c r="C16" s="43" t="s">
        <v>30</v>
      </c>
      <c r="D16" s="14">
        <v>96</v>
      </c>
      <c r="F16" s="43" t="s">
        <v>18</v>
      </c>
      <c r="G16" s="10">
        <v>25</v>
      </c>
      <c r="H16" s="10">
        <v>21</v>
      </c>
      <c r="I16" s="10">
        <v>25</v>
      </c>
      <c r="J16" s="10">
        <v>19</v>
      </c>
      <c r="K16" s="10">
        <v>37</v>
      </c>
      <c r="L16" s="10">
        <v>37</v>
      </c>
      <c r="M16" s="10">
        <v>21</v>
      </c>
      <c r="N16" s="10">
        <v>0</v>
      </c>
      <c r="O16" s="10">
        <f t="shared" si="0"/>
        <v>21</v>
      </c>
      <c r="P16" s="10">
        <f t="shared" si="1"/>
        <v>19</v>
      </c>
      <c r="Q16" s="10">
        <f t="shared" si="2"/>
        <v>0</v>
      </c>
      <c r="R16" s="11">
        <f t="shared" si="3"/>
        <v>145</v>
      </c>
      <c r="S16" s="35"/>
      <c r="T16" s="35"/>
    </row>
    <row r="17" spans="1:20" ht="12.75">
      <c r="A17" s="22">
        <v>16</v>
      </c>
      <c r="B17" s="23" t="s">
        <v>46</v>
      </c>
      <c r="C17" s="44" t="s">
        <v>47</v>
      </c>
      <c r="D17" s="36">
        <v>96</v>
      </c>
      <c r="E17" s="37"/>
      <c r="F17" s="43" t="s">
        <v>21</v>
      </c>
      <c r="G17" s="10">
        <v>13</v>
      </c>
      <c r="H17" s="10">
        <v>19</v>
      </c>
      <c r="I17" s="10">
        <v>23</v>
      </c>
      <c r="J17" s="10">
        <v>25</v>
      </c>
      <c r="K17" s="10">
        <v>40</v>
      </c>
      <c r="L17" s="10">
        <v>33</v>
      </c>
      <c r="M17" s="10">
        <v>17</v>
      </c>
      <c r="N17" s="10">
        <v>23</v>
      </c>
      <c r="O17" s="10">
        <f t="shared" si="0"/>
        <v>19</v>
      </c>
      <c r="P17" s="10">
        <f t="shared" si="1"/>
        <v>17</v>
      </c>
      <c r="Q17" s="10">
        <f t="shared" si="2"/>
        <v>13</v>
      </c>
      <c r="R17" s="11">
        <f t="shared" si="3"/>
        <v>144</v>
      </c>
      <c r="S17" s="35"/>
      <c r="T17" s="35"/>
    </row>
    <row r="18" spans="1:20" ht="12.75">
      <c r="A18" s="22">
        <v>17</v>
      </c>
      <c r="B18" s="12">
        <v>103020</v>
      </c>
      <c r="C18" s="13" t="s">
        <v>24</v>
      </c>
      <c r="D18" s="14">
        <v>95</v>
      </c>
      <c r="F18" s="13" t="s">
        <v>17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75</v>
      </c>
      <c r="N18" s="10">
        <v>62</v>
      </c>
      <c r="O18" s="10">
        <f t="shared" si="0"/>
        <v>0</v>
      </c>
      <c r="P18" s="10">
        <f t="shared" si="1"/>
        <v>0</v>
      </c>
      <c r="Q18" s="10">
        <f t="shared" si="2"/>
        <v>0</v>
      </c>
      <c r="R18" s="11">
        <f t="shared" si="3"/>
        <v>137</v>
      </c>
      <c r="S18" s="35"/>
      <c r="T18" s="35"/>
    </row>
    <row r="19" spans="1:20" ht="12.75">
      <c r="A19" s="22">
        <v>18</v>
      </c>
      <c r="B19" s="12">
        <v>30061</v>
      </c>
      <c r="C19" s="13" t="s">
        <v>37</v>
      </c>
      <c r="D19" s="14">
        <v>97</v>
      </c>
      <c r="F19" s="13" t="s">
        <v>33</v>
      </c>
      <c r="G19" s="10">
        <v>0</v>
      </c>
      <c r="H19" s="10">
        <v>0</v>
      </c>
      <c r="I19" s="10">
        <v>19</v>
      </c>
      <c r="J19" s="10">
        <v>31</v>
      </c>
      <c r="K19" s="10">
        <v>33</v>
      </c>
      <c r="L19" s="10">
        <v>35</v>
      </c>
      <c r="M19" s="10">
        <v>14</v>
      </c>
      <c r="N19" s="10">
        <v>0</v>
      </c>
      <c r="O19" s="10">
        <f t="shared" si="0"/>
        <v>0</v>
      </c>
      <c r="P19" s="10">
        <f t="shared" si="1"/>
        <v>0</v>
      </c>
      <c r="Q19" s="10">
        <f t="shared" si="2"/>
        <v>0</v>
      </c>
      <c r="R19" s="11">
        <f t="shared" si="3"/>
        <v>132</v>
      </c>
      <c r="S19" s="35"/>
      <c r="T19" s="35"/>
    </row>
    <row r="20" spans="1:20" ht="12.75">
      <c r="A20" s="22">
        <v>19</v>
      </c>
      <c r="B20" s="10">
        <v>119093</v>
      </c>
      <c r="C20" s="13" t="s">
        <v>43</v>
      </c>
      <c r="D20" s="14">
        <v>95</v>
      </c>
      <c r="F20" s="13" t="s">
        <v>21</v>
      </c>
      <c r="G20" s="10">
        <v>0</v>
      </c>
      <c r="H20" s="10">
        <v>0</v>
      </c>
      <c r="I20" s="10">
        <v>17</v>
      </c>
      <c r="J20" s="10">
        <v>33</v>
      </c>
      <c r="K20" s="10">
        <v>0</v>
      </c>
      <c r="L20" s="10">
        <v>0</v>
      </c>
      <c r="M20" s="10">
        <v>43</v>
      </c>
      <c r="N20" s="10">
        <v>35</v>
      </c>
      <c r="O20" s="10">
        <f t="shared" si="0"/>
        <v>0</v>
      </c>
      <c r="P20" s="10">
        <f t="shared" si="1"/>
        <v>0</v>
      </c>
      <c r="Q20" s="10">
        <f t="shared" si="2"/>
        <v>0</v>
      </c>
      <c r="R20" s="11">
        <f t="shared" si="3"/>
        <v>128</v>
      </c>
      <c r="S20" s="35"/>
      <c r="T20" s="35"/>
    </row>
    <row r="21" spans="1:20" ht="12.75">
      <c r="A21" s="22">
        <v>20</v>
      </c>
      <c r="B21" s="10">
        <v>60019</v>
      </c>
      <c r="C21" s="43" t="s">
        <v>80</v>
      </c>
      <c r="D21" s="14">
        <v>95</v>
      </c>
      <c r="F21" s="43" t="s">
        <v>36</v>
      </c>
      <c r="G21" s="10">
        <v>19</v>
      </c>
      <c r="H21" s="10">
        <v>14</v>
      </c>
      <c r="I21" s="10">
        <v>29</v>
      </c>
      <c r="J21" s="10">
        <v>27</v>
      </c>
      <c r="K21" s="10">
        <v>0</v>
      </c>
      <c r="L21" s="10">
        <v>0</v>
      </c>
      <c r="M21" s="10">
        <v>15</v>
      </c>
      <c r="N21" s="10">
        <v>0</v>
      </c>
      <c r="O21" s="10">
        <f t="shared" si="0"/>
        <v>0</v>
      </c>
      <c r="P21" s="10">
        <f t="shared" si="1"/>
        <v>0</v>
      </c>
      <c r="Q21" s="10">
        <f t="shared" si="2"/>
        <v>0</v>
      </c>
      <c r="R21" s="11">
        <f t="shared" si="3"/>
        <v>104</v>
      </c>
      <c r="S21" s="35"/>
      <c r="T21" s="35"/>
    </row>
    <row r="22" spans="1:20" ht="12.75">
      <c r="A22" s="22">
        <v>21</v>
      </c>
      <c r="B22" s="10">
        <v>63050</v>
      </c>
      <c r="C22" s="43" t="s">
        <v>83</v>
      </c>
      <c r="D22" s="14">
        <v>95</v>
      </c>
      <c r="F22" s="43" t="s">
        <v>82</v>
      </c>
      <c r="G22" s="10">
        <v>14</v>
      </c>
      <c r="H22" s="10">
        <v>23</v>
      </c>
      <c r="I22" s="10">
        <v>27</v>
      </c>
      <c r="J22" s="10">
        <v>21</v>
      </c>
      <c r="K22" s="10">
        <v>0</v>
      </c>
      <c r="L22" s="10">
        <v>0</v>
      </c>
      <c r="M22" s="10">
        <v>0</v>
      </c>
      <c r="N22" s="10">
        <v>0</v>
      </c>
      <c r="O22" s="10">
        <f t="shared" si="0"/>
        <v>0</v>
      </c>
      <c r="P22" s="10">
        <f t="shared" si="1"/>
        <v>0</v>
      </c>
      <c r="Q22" s="10">
        <f t="shared" si="2"/>
        <v>0</v>
      </c>
      <c r="R22" s="11">
        <f t="shared" si="3"/>
        <v>85</v>
      </c>
      <c r="S22" s="35"/>
      <c r="T22" s="35"/>
    </row>
    <row r="23" spans="1:20" ht="12.75">
      <c r="A23" s="22">
        <v>22</v>
      </c>
      <c r="B23" s="10">
        <v>119066</v>
      </c>
      <c r="C23" s="13" t="s">
        <v>44</v>
      </c>
      <c r="D23" s="14">
        <v>97</v>
      </c>
      <c r="F23" s="13" t="s">
        <v>21</v>
      </c>
      <c r="G23" s="10">
        <v>27</v>
      </c>
      <c r="H23" s="10">
        <v>15</v>
      </c>
      <c r="I23" s="10">
        <v>0</v>
      </c>
      <c r="J23" s="10">
        <v>0</v>
      </c>
      <c r="K23" s="10">
        <v>0</v>
      </c>
      <c r="L23" s="10">
        <v>0</v>
      </c>
      <c r="M23" s="10">
        <v>27</v>
      </c>
      <c r="N23" s="10">
        <v>14</v>
      </c>
      <c r="O23" s="10">
        <f t="shared" si="0"/>
        <v>0</v>
      </c>
      <c r="P23" s="10">
        <f t="shared" si="1"/>
        <v>0</v>
      </c>
      <c r="Q23" s="10">
        <f t="shared" si="2"/>
        <v>0</v>
      </c>
      <c r="R23" s="11">
        <f t="shared" si="3"/>
        <v>83</v>
      </c>
      <c r="S23" s="35"/>
      <c r="T23" s="35"/>
    </row>
    <row r="24" spans="1:20" ht="12.75">
      <c r="A24" s="22">
        <v>23</v>
      </c>
      <c r="B24" s="10">
        <v>20008</v>
      </c>
      <c r="C24" s="43" t="s">
        <v>76</v>
      </c>
      <c r="D24" s="14">
        <v>97</v>
      </c>
      <c r="F24" s="43" t="s">
        <v>77</v>
      </c>
      <c r="G24" s="10">
        <v>35</v>
      </c>
      <c r="H24" s="10">
        <v>43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f t="shared" si="0"/>
        <v>0</v>
      </c>
      <c r="P24" s="10">
        <f t="shared" si="1"/>
        <v>0</v>
      </c>
      <c r="Q24" s="10">
        <f t="shared" si="2"/>
        <v>0</v>
      </c>
      <c r="R24" s="11">
        <f t="shared" si="3"/>
        <v>78</v>
      </c>
      <c r="S24" s="35"/>
      <c r="T24" s="35"/>
    </row>
    <row r="25" spans="1:20" ht="12.75">
      <c r="A25" s="22" t="s">
        <v>103</v>
      </c>
      <c r="B25" s="12">
        <v>64002</v>
      </c>
      <c r="C25" s="13" t="s">
        <v>34</v>
      </c>
      <c r="D25" s="14">
        <v>96</v>
      </c>
      <c r="F25" s="14" t="s">
        <v>29</v>
      </c>
      <c r="G25" s="10">
        <v>15</v>
      </c>
      <c r="H25" s="10">
        <v>12</v>
      </c>
      <c r="I25" s="10">
        <v>15</v>
      </c>
      <c r="J25" s="10">
        <v>17</v>
      </c>
      <c r="K25" s="10">
        <v>0</v>
      </c>
      <c r="L25" s="10">
        <v>0</v>
      </c>
      <c r="M25" s="10">
        <v>12</v>
      </c>
      <c r="N25" s="10">
        <v>19</v>
      </c>
      <c r="O25" s="10">
        <f t="shared" si="0"/>
        <v>12</v>
      </c>
      <c r="P25" s="10">
        <f t="shared" si="1"/>
        <v>0</v>
      </c>
      <c r="Q25" s="10">
        <f t="shared" si="2"/>
        <v>0</v>
      </c>
      <c r="R25" s="11">
        <f t="shared" si="3"/>
        <v>78</v>
      </c>
      <c r="S25" s="35"/>
      <c r="T25" s="35"/>
    </row>
    <row r="26" spans="1:20" ht="12.75">
      <c r="A26" s="22">
        <v>25</v>
      </c>
      <c r="B26" s="10">
        <v>63052</v>
      </c>
      <c r="C26" s="43" t="s">
        <v>81</v>
      </c>
      <c r="D26" s="14">
        <v>95</v>
      </c>
      <c r="F26" s="43" t="s">
        <v>82</v>
      </c>
      <c r="G26" s="10">
        <v>17</v>
      </c>
      <c r="H26" s="10">
        <v>13</v>
      </c>
      <c r="I26" s="10">
        <v>14</v>
      </c>
      <c r="J26" s="10">
        <v>15</v>
      </c>
      <c r="K26" s="10">
        <v>0</v>
      </c>
      <c r="L26" s="10">
        <v>0</v>
      </c>
      <c r="M26" s="10">
        <v>0</v>
      </c>
      <c r="N26" s="10">
        <v>0</v>
      </c>
      <c r="O26" s="10">
        <f t="shared" si="0"/>
        <v>0</v>
      </c>
      <c r="P26" s="10">
        <f t="shared" si="1"/>
        <v>0</v>
      </c>
      <c r="Q26" s="10">
        <f t="shared" si="2"/>
        <v>0</v>
      </c>
      <c r="R26" s="11">
        <f t="shared" si="3"/>
        <v>59</v>
      </c>
      <c r="S26" s="35"/>
      <c r="T26" s="35"/>
    </row>
    <row r="27" spans="1:20" ht="12.75">
      <c r="A27" s="22">
        <v>26</v>
      </c>
      <c r="B27" s="10">
        <v>119087</v>
      </c>
      <c r="C27" s="43" t="s">
        <v>45</v>
      </c>
      <c r="D27" s="14">
        <v>96</v>
      </c>
      <c r="F27" s="43" t="s">
        <v>21</v>
      </c>
      <c r="G27" s="10">
        <v>23</v>
      </c>
      <c r="H27" s="10">
        <v>17</v>
      </c>
      <c r="I27" s="10">
        <v>0</v>
      </c>
      <c r="J27" s="10">
        <v>0</v>
      </c>
      <c r="K27" s="10">
        <v>0</v>
      </c>
      <c r="L27" s="10">
        <v>0</v>
      </c>
      <c r="M27" s="10">
        <v>13</v>
      </c>
      <c r="N27" s="10">
        <v>0</v>
      </c>
      <c r="O27" s="10">
        <f t="shared" si="0"/>
        <v>0</v>
      </c>
      <c r="P27" s="10">
        <f t="shared" si="1"/>
        <v>0</v>
      </c>
      <c r="Q27" s="10">
        <f t="shared" si="2"/>
        <v>0</v>
      </c>
      <c r="R27" s="11">
        <f t="shared" si="3"/>
        <v>53</v>
      </c>
      <c r="S27" s="35"/>
      <c r="T27" s="35"/>
    </row>
    <row r="28" spans="1:20" ht="12.75">
      <c r="A28" s="22">
        <v>27</v>
      </c>
      <c r="B28" s="10">
        <v>112031</v>
      </c>
      <c r="C28" s="43" t="s">
        <v>104</v>
      </c>
      <c r="D28" s="14">
        <v>98</v>
      </c>
      <c r="F28" s="43" t="s">
        <v>51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11</v>
      </c>
      <c r="N28" s="10">
        <v>21</v>
      </c>
      <c r="O28" s="10">
        <f t="shared" si="0"/>
        <v>0</v>
      </c>
      <c r="P28" s="10">
        <f t="shared" si="1"/>
        <v>0</v>
      </c>
      <c r="Q28" s="10">
        <f t="shared" si="2"/>
        <v>0</v>
      </c>
      <c r="R28" s="11">
        <f t="shared" si="3"/>
        <v>32</v>
      </c>
      <c r="S28" s="35"/>
      <c r="T28" s="35"/>
    </row>
    <row r="29" spans="1:18" ht="12.75">
      <c r="A29" s="22">
        <v>28</v>
      </c>
      <c r="B29" s="10">
        <v>63053</v>
      </c>
      <c r="C29" s="43" t="s">
        <v>93</v>
      </c>
      <c r="D29" s="14">
        <v>97</v>
      </c>
      <c r="F29" s="43" t="s">
        <v>82</v>
      </c>
      <c r="G29" s="10">
        <v>0</v>
      </c>
      <c r="H29" s="10">
        <v>0</v>
      </c>
      <c r="I29" s="10">
        <v>13</v>
      </c>
      <c r="J29" s="10">
        <v>12</v>
      </c>
      <c r="K29" s="10">
        <v>0</v>
      </c>
      <c r="L29" s="10">
        <v>0</v>
      </c>
      <c r="M29" s="10">
        <v>0</v>
      </c>
      <c r="N29" s="10">
        <v>0</v>
      </c>
      <c r="O29" s="10">
        <f t="shared" si="0"/>
        <v>0</v>
      </c>
      <c r="P29" s="10">
        <f t="shared" si="1"/>
        <v>0</v>
      </c>
      <c r="Q29" s="10">
        <f t="shared" si="2"/>
        <v>0</v>
      </c>
      <c r="R29" s="11">
        <f t="shared" si="3"/>
        <v>25</v>
      </c>
    </row>
    <row r="30" spans="1:18" ht="12.75">
      <c r="A30" s="22" t="s">
        <v>103</v>
      </c>
      <c r="B30" s="10">
        <v>30025</v>
      </c>
      <c r="C30" s="43" t="s">
        <v>94</v>
      </c>
      <c r="D30" s="14">
        <v>98</v>
      </c>
      <c r="F30" s="43" t="s">
        <v>33</v>
      </c>
      <c r="G30" s="10">
        <v>0</v>
      </c>
      <c r="H30" s="10">
        <v>0</v>
      </c>
      <c r="I30" s="10">
        <v>12</v>
      </c>
      <c r="J30" s="10">
        <v>13</v>
      </c>
      <c r="K30" s="10">
        <v>0</v>
      </c>
      <c r="L30" s="10">
        <v>0</v>
      </c>
      <c r="M30" s="10">
        <v>0</v>
      </c>
      <c r="N30" s="10">
        <v>0</v>
      </c>
      <c r="O30" s="10">
        <f t="shared" si="0"/>
        <v>0</v>
      </c>
      <c r="P30" s="10">
        <f t="shared" si="1"/>
        <v>0</v>
      </c>
      <c r="Q30" s="10">
        <f t="shared" si="2"/>
        <v>0</v>
      </c>
      <c r="R30" s="11">
        <f t="shared" si="3"/>
        <v>25</v>
      </c>
    </row>
    <row r="31" ht="12.75">
      <c r="A31" s="35"/>
    </row>
  </sheetData>
  <sheetProtection/>
  <printOptions/>
  <pageMargins left="0.19652777777777777" right="0.19652777777777777" top="0.9840277777777778" bottom="0.59027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R57"/>
  <sheetViews>
    <sheetView zoomScalePageLayoutView="0" workbookViewId="0" topLeftCell="A1">
      <selection activeCell="C24" sqref="C24"/>
    </sheetView>
  </sheetViews>
  <sheetFormatPr defaultColWidth="9.00390625" defaultRowHeight="12.75"/>
  <cols>
    <col min="1" max="1" width="5.125" style="14" customWidth="1"/>
    <col min="2" max="2" width="7.125" style="10" customWidth="1"/>
    <col min="3" max="3" width="18.625" style="43" customWidth="1"/>
    <col min="4" max="4" width="4.625" style="14" customWidth="1"/>
    <col min="5" max="5" width="0" style="14" hidden="1" customWidth="1"/>
    <col min="6" max="6" width="11.75390625" style="43" customWidth="1"/>
    <col min="7" max="14" width="4.75390625" style="10" customWidth="1"/>
    <col min="15" max="16" width="0" style="10" hidden="1" customWidth="1"/>
    <col min="17" max="17" width="0" style="35" hidden="1" customWidth="1"/>
    <col min="18" max="18" width="7.75390625" style="35" customWidth="1"/>
    <col min="19" max="16384" width="9.125" style="35" customWidth="1"/>
  </cols>
  <sheetData>
    <row r="1" spans="1:18" ht="51" customHeight="1">
      <c r="A1" s="39" t="s">
        <v>0</v>
      </c>
      <c r="B1" s="39" t="s">
        <v>1</v>
      </c>
      <c r="C1" s="40" t="s">
        <v>72</v>
      </c>
      <c r="D1" s="39" t="s">
        <v>2</v>
      </c>
      <c r="E1" s="39" t="s">
        <v>3</v>
      </c>
      <c r="F1" s="41" t="s">
        <v>4</v>
      </c>
      <c r="G1" s="42" t="s">
        <v>67</v>
      </c>
      <c r="H1" s="42" t="s">
        <v>68</v>
      </c>
      <c r="I1" s="42" t="s">
        <v>69</v>
      </c>
      <c r="J1" s="42" t="s">
        <v>70</v>
      </c>
      <c r="K1" s="42" t="s">
        <v>7</v>
      </c>
      <c r="L1" s="42" t="s">
        <v>8</v>
      </c>
      <c r="M1" s="42" t="s">
        <v>12</v>
      </c>
      <c r="N1" s="42" t="s">
        <v>11</v>
      </c>
      <c r="O1" s="39" t="s">
        <v>13</v>
      </c>
      <c r="P1" s="39" t="s">
        <v>14</v>
      </c>
      <c r="Q1" s="39" t="s">
        <v>15</v>
      </c>
      <c r="R1" s="38" t="s">
        <v>16</v>
      </c>
    </row>
    <row r="2" spans="1:18" ht="12.75">
      <c r="A2" s="22">
        <v>1</v>
      </c>
      <c r="B2" s="10">
        <v>103007</v>
      </c>
      <c r="C2" s="43" t="s">
        <v>85</v>
      </c>
      <c r="D2" s="14">
        <v>98</v>
      </c>
      <c r="F2" s="43" t="s">
        <v>17</v>
      </c>
      <c r="G2" s="10">
        <v>60</v>
      </c>
      <c r="H2" s="10">
        <v>60</v>
      </c>
      <c r="I2" s="10">
        <v>60</v>
      </c>
      <c r="J2" s="10">
        <v>60</v>
      </c>
      <c r="K2" s="10">
        <v>60</v>
      </c>
      <c r="L2" s="10">
        <v>53</v>
      </c>
      <c r="M2" s="10">
        <v>47</v>
      </c>
      <c r="N2" s="10">
        <v>47</v>
      </c>
      <c r="O2" s="10">
        <f aca="true" t="shared" si="0" ref="O2:O11">SMALL(G2:N2,3)</f>
        <v>53</v>
      </c>
      <c r="P2" s="10">
        <f aca="true" t="shared" si="1" ref="P2:P11">SMALL(G2:N2,2)</f>
        <v>47</v>
      </c>
      <c r="Q2" s="10">
        <f aca="true" t="shared" si="2" ref="Q2:Q11">MIN(G2:N2)</f>
        <v>47</v>
      </c>
      <c r="R2" s="11">
        <f aca="true" t="shared" si="3" ref="R2:R11">SUM(G2:N2)-O2-P2-Q2</f>
        <v>300</v>
      </c>
    </row>
    <row r="3" spans="1:18" ht="12.75">
      <c r="A3" s="22">
        <v>2</v>
      </c>
      <c r="B3" s="23" t="s">
        <v>49</v>
      </c>
      <c r="C3" s="13" t="s">
        <v>50</v>
      </c>
      <c r="D3" s="14">
        <v>95</v>
      </c>
      <c r="F3" s="13" t="s">
        <v>51</v>
      </c>
      <c r="G3" s="10">
        <v>0</v>
      </c>
      <c r="H3" s="10">
        <v>0</v>
      </c>
      <c r="I3" s="10">
        <v>53</v>
      </c>
      <c r="J3" s="10">
        <v>53</v>
      </c>
      <c r="K3" s="10">
        <v>53</v>
      </c>
      <c r="L3" s="10">
        <v>60</v>
      </c>
      <c r="M3" s="10">
        <v>53</v>
      </c>
      <c r="N3" s="10">
        <v>60</v>
      </c>
      <c r="O3" s="10">
        <f t="shared" si="0"/>
        <v>53</v>
      </c>
      <c r="P3" s="10">
        <f t="shared" si="1"/>
        <v>0</v>
      </c>
      <c r="Q3" s="10">
        <f t="shared" si="2"/>
        <v>0</v>
      </c>
      <c r="R3" s="11">
        <f t="shared" si="3"/>
        <v>279</v>
      </c>
    </row>
    <row r="4" spans="1:18" ht="12.75">
      <c r="A4" s="22">
        <f aca="true" t="shared" si="4" ref="A4:A10">1+A3</f>
        <v>3</v>
      </c>
      <c r="B4" s="10">
        <v>132034</v>
      </c>
      <c r="C4" s="43" t="s">
        <v>86</v>
      </c>
      <c r="D4" s="14">
        <v>98</v>
      </c>
      <c r="F4" s="43" t="s">
        <v>87</v>
      </c>
      <c r="G4" s="10">
        <v>53</v>
      </c>
      <c r="H4" s="10">
        <v>53</v>
      </c>
      <c r="I4" s="10">
        <v>47</v>
      </c>
      <c r="J4" s="10">
        <v>47</v>
      </c>
      <c r="K4" s="10">
        <v>0</v>
      </c>
      <c r="L4" s="10">
        <v>0</v>
      </c>
      <c r="M4" s="10">
        <v>22</v>
      </c>
      <c r="N4" s="10">
        <v>31</v>
      </c>
      <c r="O4" s="10">
        <f t="shared" si="0"/>
        <v>22</v>
      </c>
      <c r="P4" s="10">
        <f t="shared" si="1"/>
        <v>0</v>
      </c>
      <c r="Q4" s="10">
        <f t="shared" si="2"/>
        <v>0</v>
      </c>
      <c r="R4" s="11">
        <f t="shared" si="3"/>
        <v>231</v>
      </c>
    </row>
    <row r="5" spans="1:18" ht="12.75">
      <c r="A5" s="22">
        <f t="shared" si="4"/>
        <v>4</v>
      </c>
      <c r="B5" s="10">
        <v>132054</v>
      </c>
      <c r="C5" s="43" t="s">
        <v>88</v>
      </c>
      <c r="D5" s="14">
        <v>98</v>
      </c>
      <c r="F5" s="43" t="s">
        <v>87</v>
      </c>
      <c r="G5" s="10">
        <v>47</v>
      </c>
      <c r="H5" s="10">
        <v>47</v>
      </c>
      <c r="I5" s="10">
        <v>38</v>
      </c>
      <c r="J5" s="10">
        <v>38</v>
      </c>
      <c r="K5" s="10">
        <v>0</v>
      </c>
      <c r="L5" s="10">
        <v>0</v>
      </c>
      <c r="M5" s="10">
        <v>20</v>
      </c>
      <c r="N5" s="10">
        <v>28</v>
      </c>
      <c r="O5" s="10">
        <f t="shared" si="0"/>
        <v>20</v>
      </c>
      <c r="P5" s="10">
        <f t="shared" si="1"/>
        <v>0</v>
      </c>
      <c r="Q5" s="10">
        <f t="shared" si="2"/>
        <v>0</v>
      </c>
      <c r="R5" s="11">
        <f t="shared" si="3"/>
        <v>198</v>
      </c>
    </row>
    <row r="6" spans="1:18" ht="12.75">
      <c r="A6" s="22">
        <f t="shared" si="4"/>
        <v>5</v>
      </c>
      <c r="B6" s="45">
        <v>1054</v>
      </c>
      <c r="C6" s="46" t="s">
        <v>95</v>
      </c>
      <c r="D6" s="14">
        <v>96</v>
      </c>
      <c r="F6" s="43" t="s">
        <v>18</v>
      </c>
      <c r="G6" s="10">
        <v>0</v>
      </c>
      <c r="H6" s="10">
        <v>0</v>
      </c>
      <c r="I6" s="10">
        <v>42</v>
      </c>
      <c r="J6" s="10">
        <v>42</v>
      </c>
      <c r="K6" s="10">
        <v>0</v>
      </c>
      <c r="L6" s="10">
        <v>0</v>
      </c>
      <c r="M6" s="10">
        <v>34</v>
      </c>
      <c r="N6" s="10">
        <v>38</v>
      </c>
      <c r="O6" s="10">
        <f t="shared" si="0"/>
        <v>0</v>
      </c>
      <c r="P6" s="10">
        <f t="shared" si="1"/>
        <v>0</v>
      </c>
      <c r="Q6" s="10">
        <f t="shared" si="2"/>
        <v>0</v>
      </c>
      <c r="R6" s="11">
        <f t="shared" si="3"/>
        <v>156</v>
      </c>
    </row>
    <row r="7" spans="1:18" ht="12.75">
      <c r="A7" s="22">
        <f t="shared" si="4"/>
        <v>6</v>
      </c>
      <c r="B7" s="24">
        <v>121083</v>
      </c>
      <c r="C7" s="25" t="s">
        <v>53</v>
      </c>
      <c r="D7" s="14">
        <v>95</v>
      </c>
      <c r="F7" s="43" t="s">
        <v>52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60</v>
      </c>
      <c r="N7" s="10">
        <v>53</v>
      </c>
      <c r="O7" s="10">
        <f t="shared" si="0"/>
        <v>0</v>
      </c>
      <c r="P7" s="10">
        <f t="shared" si="1"/>
        <v>0</v>
      </c>
      <c r="Q7" s="10">
        <f t="shared" si="2"/>
        <v>0</v>
      </c>
      <c r="R7" s="11">
        <f t="shared" si="3"/>
        <v>113</v>
      </c>
    </row>
    <row r="8" spans="1:18" ht="12.75">
      <c r="A8" s="22">
        <f t="shared" si="4"/>
        <v>7</v>
      </c>
      <c r="B8" s="10">
        <v>132044</v>
      </c>
      <c r="C8" s="43" t="s">
        <v>97</v>
      </c>
      <c r="D8" s="14">
        <v>98</v>
      </c>
      <c r="F8" s="43" t="s">
        <v>87</v>
      </c>
      <c r="G8" s="10">
        <v>0</v>
      </c>
      <c r="H8" s="10">
        <v>0</v>
      </c>
      <c r="I8" s="10">
        <v>31</v>
      </c>
      <c r="J8" s="10">
        <v>31</v>
      </c>
      <c r="K8" s="10">
        <v>0</v>
      </c>
      <c r="L8" s="10">
        <v>0</v>
      </c>
      <c r="M8" s="10">
        <v>18</v>
      </c>
      <c r="N8" s="10">
        <v>25</v>
      </c>
      <c r="O8" s="10">
        <f t="shared" si="0"/>
        <v>0</v>
      </c>
      <c r="P8" s="10">
        <f t="shared" si="1"/>
        <v>0</v>
      </c>
      <c r="Q8" s="10">
        <f t="shared" si="2"/>
        <v>0</v>
      </c>
      <c r="R8" s="11">
        <f t="shared" si="3"/>
        <v>105</v>
      </c>
    </row>
    <row r="9" spans="1:18" ht="12.75">
      <c r="A9" s="22">
        <f t="shared" si="4"/>
        <v>8</v>
      </c>
      <c r="B9" s="10">
        <v>132055</v>
      </c>
      <c r="C9" s="43" t="s">
        <v>96</v>
      </c>
      <c r="D9" s="14">
        <v>97</v>
      </c>
      <c r="F9" s="43" t="s">
        <v>87</v>
      </c>
      <c r="G9" s="10">
        <v>0</v>
      </c>
      <c r="H9" s="10">
        <v>0</v>
      </c>
      <c r="I9" s="10">
        <v>34</v>
      </c>
      <c r="J9" s="10">
        <v>34</v>
      </c>
      <c r="K9" s="10">
        <v>0</v>
      </c>
      <c r="L9" s="10">
        <v>0</v>
      </c>
      <c r="M9" s="10">
        <v>16</v>
      </c>
      <c r="N9" s="10">
        <v>0</v>
      </c>
      <c r="O9" s="10">
        <f t="shared" si="0"/>
        <v>0</v>
      </c>
      <c r="P9" s="10">
        <f t="shared" si="1"/>
        <v>0</v>
      </c>
      <c r="Q9" s="10">
        <f t="shared" si="2"/>
        <v>0</v>
      </c>
      <c r="R9" s="11">
        <f t="shared" si="3"/>
        <v>84</v>
      </c>
    </row>
    <row r="10" spans="1:18" ht="12.75">
      <c r="A10" s="22">
        <f t="shared" si="4"/>
        <v>9</v>
      </c>
      <c r="B10" s="12">
        <v>49027</v>
      </c>
      <c r="C10" s="43" t="s">
        <v>105</v>
      </c>
      <c r="D10" s="14">
        <v>98</v>
      </c>
      <c r="F10" s="43" t="s">
        <v>106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31</v>
      </c>
      <c r="N10" s="10">
        <v>42</v>
      </c>
      <c r="O10" s="10">
        <f t="shared" si="0"/>
        <v>0</v>
      </c>
      <c r="P10" s="10">
        <f t="shared" si="1"/>
        <v>0</v>
      </c>
      <c r="Q10" s="10">
        <f t="shared" si="2"/>
        <v>0</v>
      </c>
      <c r="R10" s="11">
        <f t="shared" si="3"/>
        <v>73</v>
      </c>
    </row>
    <row r="11" spans="1:18" ht="12.75">
      <c r="A11" s="22">
        <v>10</v>
      </c>
      <c r="B11" s="47" t="s">
        <v>107</v>
      </c>
      <c r="C11" s="43" t="s">
        <v>108</v>
      </c>
      <c r="D11" s="14">
        <v>98</v>
      </c>
      <c r="F11" s="43" t="s">
        <v>109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25</v>
      </c>
      <c r="N11" s="10">
        <v>34</v>
      </c>
      <c r="O11" s="10">
        <f t="shared" si="0"/>
        <v>0</v>
      </c>
      <c r="P11" s="10">
        <f t="shared" si="1"/>
        <v>0</v>
      </c>
      <c r="Q11" s="10">
        <f t="shared" si="2"/>
        <v>0</v>
      </c>
      <c r="R11" s="11">
        <f t="shared" si="3"/>
        <v>59</v>
      </c>
    </row>
    <row r="12" spans="1:18" ht="12.75">
      <c r="A12" s="22"/>
      <c r="B12" s="47"/>
      <c r="Q12" s="10"/>
      <c r="R12" s="11"/>
    </row>
    <row r="13" spans="1:18" ht="12.75">
      <c r="A13" s="22"/>
      <c r="B13" s="23"/>
      <c r="C13" s="26"/>
      <c r="D13" s="36"/>
      <c r="E13" s="37"/>
      <c r="F13" s="44"/>
      <c r="Q13" s="10"/>
      <c r="R13" s="11"/>
    </row>
    <row r="14" spans="1:18" ht="12.75">
      <c r="A14" s="22"/>
      <c r="C14" s="13"/>
      <c r="Q14" s="10"/>
      <c r="R14" s="11"/>
    </row>
    <row r="15" spans="1:18" ht="12.75">
      <c r="A15" s="22"/>
      <c r="C15" s="13"/>
      <c r="F15" s="13"/>
      <c r="Q15" s="10"/>
      <c r="R15" s="11"/>
    </row>
    <row r="16" spans="1:18" ht="12.75">
      <c r="A16" s="22"/>
      <c r="B16" s="12"/>
      <c r="D16" s="36"/>
      <c r="F16" s="44"/>
      <c r="Q16" s="10"/>
      <c r="R16" s="11"/>
    </row>
    <row r="17" spans="1:18" ht="12.75">
      <c r="A17" s="22"/>
      <c r="B17" s="12"/>
      <c r="D17" s="36"/>
      <c r="F17" s="44"/>
      <c r="Q17" s="10"/>
      <c r="R17" s="11"/>
    </row>
    <row r="18" spans="1:18" ht="12.75">
      <c r="A18" s="22"/>
      <c r="B18" s="12"/>
      <c r="F18" s="13"/>
      <c r="Q18" s="10"/>
      <c r="R18" s="11"/>
    </row>
    <row r="19" spans="1:18" ht="12.75">
      <c r="A19" s="22"/>
      <c r="F19" s="44"/>
      <c r="Q19" s="10"/>
      <c r="R19" s="11"/>
    </row>
    <row r="20" spans="1:18" ht="12.75">
      <c r="A20" s="22"/>
      <c r="B20" s="12"/>
      <c r="C20" s="13"/>
      <c r="F20" s="13"/>
      <c r="Q20" s="10"/>
      <c r="R20" s="11"/>
    </row>
    <row r="21" spans="1:18" ht="12.75">
      <c r="A21" s="22"/>
      <c r="B21" s="12"/>
      <c r="C21" s="13"/>
      <c r="F21" s="13"/>
      <c r="Q21" s="10"/>
      <c r="R21" s="11"/>
    </row>
    <row r="22" spans="1:18" ht="12.75">
      <c r="A22" s="22"/>
      <c r="B22" s="12"/>
      <c r="C22" s="13"/>
      <c r="F22" s="13"/>
      <c r="Q22" s="10"/>
      <c r="R22" s="11"/>
    </row>
    <row r="23" spans="1:18" ht="12.75">
      <c r="A23" s="22"/>
      <c r="C23" s="13"/>
      <c r="F23" s="13"/>
      <c r="Q23" s="10"/>
      <c r="R23" s="11"/>
    </row>
    <row r="24" spans="1:18" ht="12.75">
      <c r="A24" s="22"/>
      <c r="B24" s="12"/>
      <c r="Q24" s="10"/>
      <c r="R24" s="11"/>
    </row>
    <row r="25" spans="1:18" ht="12.75">
      <c r="A25" s="22"/>
      <c r="B25" s="12"/>
      <c r="C25" s="13"/>
      <c r="F25" s="13"/>
      <c r="Q25" s="10"/>
      <c r="R25" s="11"/>
    </row>
    <row r="26" spans="1:18" ht="12.75">
      <c r="A26" s="22"/>
      <c r="B26" s="12"/>
      <c r="C26" s="13"/>
      <c r="F26" s="13"/>
      <c r="Q26" s="10"/>
      <c r="R26" s="11"/>
    </row>
    <row r="27" spans="1:18" ht="12.75">
      <c r="A27" s="22"/>
      <c r="B27" s="12"/>
      <c r="C27" s="13"/>
      <c r="F27" s="13"/>
      <c r="Q27" s="10"/>
      <c r="R27" s="11"/>
    </row>
    <row r="28" spans="1:18" ht="12.75">
      <c r="A28" s="22"/>
      <c r="B28" s="12"/>
      <c r="C28" s="13"/>
      <c r="F28" s="13"/>
      <c r="Q28" s="10"/>
      <c r="R28" s="11"/>
    </row>
    <row r="29" spans="3:18" ht="12.75">
      <c r="C29" s="13"/>
      <c r="F29" s="13"/>
      <c r="Q29" s="10"/>
      <c r="R29" s="11"/>
    </row>
    <row r="30" spans="3:16" ht="12.75">
      <c r="C30" s="13"/>
      <c r="F30" s="13"/>
      <c r="P30" s="11"/>
    </row>
    <row r="31" spans="2:16" ht="12.75">
      <c r="B31" s="12"/>
      <c r="C31" s="13"/>
      <c r="F31" s="13"/>
      <c r="P31" s="11"/>
    </row>
    <row r="32" spans="2:16" ht="12.75">
      <c r="B32" s="12"/>
      <c r="C32" s="13"/>
      <c r="F32" s="13"/>
      <c r="P32" s="11"/>
    </row>
    <row r="33" spans="2:16" ht="12.75">
      <c r="B33" s="12"/>
      <c r="C33" s="13"/>
      <c r="F33" s="13"/>
      <c r="P33" s="11"/>
    </row>
    <row r="34" spans="2:16" ht="12.75">
      <c r="B34" s="12"/>
      <c r="C34" s="13"/>
      <c r="F34" s="13"/>
      <c r="P34" s="11"/>
    </row>
    <row r="35" spans="2:16" ht="12.75">
      <c r="B35" s="12"/>
      <c r="C35" s="13"/>
      <c r="F35" s="13"/>
      <c r="P35" s="11"/>
    </row>
    <row r="36" spans="2:16" ht="12.75">
      <c r="B36" s="12"/>
      <c r="C36" s="13"/>
      <c r="F36" s="13"/>
      <c r="P36" s="11"/>
    </row>
    <row r="37" spans="2:16" ht="12.75">
      <c r="B37" s="12"/>
      <c r="C37" s="13"/>
      <c r="F37" s="13"/>
      <c r="P37" s="11"/>
    </row>
    <row r="38" spans="2:16" ht="12.75">
      <c r="B38" s="12"/>
      <c r="C38" s="13"/>
      <c r="F38" s="13"/>
      <c r="P38" s="11"/>
    </row>
    <row r="39" spans="2:16" ht="12.75">
      <c r="B39" s="12"/>
      <c r="C39" s="13"/>
      <c r="F39" s="13"/>
      <c r="P39" s="11"/>
    </row>
    <row r="40" spans="3:16" ht="12.75">
      <c r="C40" s="13"/>
      <c r="F40" s="13"/>
      <c r="P40" s="11"/>
    </row>
    <row r="41" spans="3:16" ht="12.75">
      <c r="C41" s="13"/>
      <c r="F41" s="13"/>
      <c r="P41" s="11"/>
    </row>
    <row r="42" spans="3:16" ht="12.75">
      <c r="C42" s="13"/>
      <c r="F42" s="13"/>
      <c r="P42" s="11"/>
    </row>
    <row r="43" spans="2:16" ht="12.75">
      <c r="B43" s="12"/>
      <c r="C43" s="13"/>
      <c r="F43" s="13"/>
      <c r="P43" s="11"/>
    </row>
    <row r="44" spans="2:16" ht="12.75">
      <c r="B44" s="12"/>
      <c r="C44" s="13"/>
      <c r="F44" s="13"/>
      <c r="P44" s="11"/>
    </row>
    <row r="45" spans="2:16" ht="12.75">
      <c r="B45" s="12"/>
      <c r="C45" s="13"/>
      <c r="F45" s="13"/>
      <c r="P45" s="11"/>
    </row>
    <row r="46" ht="12.75">
      <c r="P46" s="11"/>
    </row>
    <row r="47" ht="12.75">
      <c r="P47" s="11"/>
    </row>
    <row r="48" ht="12.75">
      <c r="P48" s="11"/>
    </row>
    <row r="49" ht="12.75">
      <c r="P49" s="11"/>
    </row>
    <row r="50" ht="12.75">
      <c r="P50" s="11"/>
    </row>
    <row r="51" ht="12.75">
      <c r="P51" s="11"/>
    </row>
    <row r="52" ht="12.75">
      <c r="P52" s="11"/>
    </row>
    <row r="53" spans="2:16" ht="12.75">
      <c r="B53" s="12"/>
      <c r="C53" s="13"/>
      <c r="F53" s="13"/>
      <c r="P53" s="11"/>
    </row>
    <row r="54" spans="2:16" ht="12.75">
      <c r="B54" s="12"/>
      <c r="F54" s="10"/>
      <c r="P54" s="11"/>
    </row>
    <row r="55" spans="2:16" ht="12.75">
      <c r="B55" s="12"/>
      <c r="F55" s="10"/>
      <c r="P55" s="11"/>
    </row>
    <row r="56" ht="12.75">
      <c r="P56" s="11"/>
    </row>
    <row r="57" ht="12.75">
      <c r="P57" s="11"/>
    </row>
  </sheetData>
  <sheetProtection/>
  <printOptions horizontalCentered="1"/>
  <pageMargins left="0.39375" right="0.39375" top="0.5902777777777778" bottom="0.59027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R66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5.125" style="2" customWidth="1"/>
    <col min="2" max="2" width="7.75390625" style="3" customWidth="1"/>
    <col min="3" max="3" width="17.75390625" style="4" customWidth="1"/>
    <col min="4" max="4" width="4.625" style="4" customWidth="1"/>
    <col min="5" max="5" width="0" style="4" hidden="1" customWidth="1"/>
    <col min="6" max="6" width="11.75390625" style="2" customWidth="1"/>
    <col min="7" max="14" width="4.75390625" style="2" customWidth="1"/>
    <col min="15" max="15" width="0" style="0" hidden="1" customWidth="1"/>
    <col min="16" max="16" width="0" style="2" hidden="1" customWidth="1"/>
    <col min="17" max="17" width="0" style="0" hidden="1" customWidth="1"/>
    <col min="18" max="18" width="6.875" style="0" customWidth="1"/>
  </cols>
  <sheetData>
    <row r="1" spans="1:18" ht="51.75" customHeight="1">
      <c r="A1" s="6" t="s">
        <v>0</v>
      </c>
      <c r="B1" s="6" t="s">
        <v>1</v>
      </c>
      <c r="C1" s="27" t="s">
        <v>54</v>
      </c>
      <c r="D1" s="6" t="s">
        <v>2</v>
      </c>
      <c r="E1" s="6" t="s">
        <v>3</v>
      </c>
      <c r="F1" s="8" t="s">
        <v>4</v>
      </c>
      <c r="G1" s="42" t="s">
        <v>67</v>
      </c>
      <c r="H1" s="42" t="s">
        <v>68</v>
      </c>
      <c r="I1" s="42" t="s">
        <v>69</v>
      </c>
      <c r="J1" s="42" t="s">
        <v>70</v>
      </c>
      <c r="K1" s="42" t="s">
        <v>7</v>
      </c>
      <c r="L1" s="42" t="s">
        <v>8</v>
      </c>
      <c r="M1" s="42" t="s">
        <v>12</v>
      </c>
      <c r="N1" s="42" t="s">
        <v>11</v>
      </c>
      <c r="O1" s="39" t="s">
        <v>13</v>
      </c>
      <c r="P1" s="39" t="s">
        <v>14</v>
      </c>
      <c r="Q1" s="39" t="s">
        <v>15</v>
      </c>
      <c r="R1" s="38" t="s">
        <v>16</v>
      </c>
    </row>
    <row r="2" spans="1:18" ht="12.75">
      <c r="A2" s="1">
        <v>1</v>
      </c>
      <c r="B2" s="24">
        <v>132036</v>
      </c>
      <c r="C2" s="28" t="s">
        <v>55</v>
      </c>
      <c r="D2" s="29">
        <v>95</v>
      </c>
      <c r="E2" s="24" t="s">
        <v>56</v>
      </c>
      <c r="F2" s="30" t="s">
        <v>48</v>
      </c>
      <c r="G2" s="10">
        <v>0</v>
      </c>
      <c r="H2" s="10">
        <v>0</v>
      </c>
      <c r="I2" s="10">
        <v>60</v>
      </c>
      <c r="J2" s="10">
        <v>60</v>
      </c>
      <c r="K2" s="10">
        <v>60</v>
      </c>
      <c r="L2" s="10">
        <v>60</v>
      </c>
      <c r="M2" s="10">
        <v>53</v>
      </c>
      <c r="N2" s="10">
        <v>42</v>
      </c>
      <c r="O2" s="10">
        <f aca="true" t="shared" si="0" ref="O2:O8">SMALL(G2:N2,3)</f>
        <v>42</v>
      </c>
      <c r="P2" s="10">
        <f aca="true" t="shared" si="1" ref="P2:P8">SMALL(G2:N2,2)</f>
        <v>0</v>
      </c>
      <c r="Q2" s="10">
        <f aca="true" t="shared" si="2" ref="Q2:Q8">MIN(G2:N2)</f>
        <v>0</v>
      </c>
      <c r="R2" s="11">
        <f aca="true" t="shared" si="3" ref="R2:R8">SUM(G2:N2)-O2-P2-Q2</f>
        <v>293</v>
      </c>
    </row>
    <row r="3" spans="1:18" ht="12.75">
      <c r="A3" s="1" t="s">
        <v>103</v>
      </c>
      <c r="B3" s="24">
        <v>132037</v>
      </c>
      <c r="C3" s="28" t="s">
        <v>59</v>
      </c>
      <c r="D3" s="29">
        <v>95</v>
      </c>
      <c r="E3" s="24" t="s">
        <v>56</v>
      </c>
      <c r="F3" s="30" t="s">
        <v>48</v>
      </c>
      <c r="G3" s="10">
        <v>60</v>
      </c>
      <c r="H3" s="10">
        <v>60</v>
      </c>
      <c r="I3" s="10">
        <v>53</v>
      </c>
      <c r="J3" s="10">
        <v>0</v>
      </c>
      <c r="K3" s="10">
        <v>0</v>
      </c>
      <c r="L3" s="10">
        <v>0</v>
      </c>
      <c r="M3" s="10">
        <v>60</v>
      </c>
      <c r="N3" s="10">
        <v>60</v>
      </c>
      <c r="O3" s="10">
        <f t="shared" si="0"/>
        <v>0</v>
      </c>
      <c r="P3" s="10">
        <f t="shared" si="1"/>
        <v>0</v>
      </c>
      <c r="Q3" s="10">
        <f t="shared" si="2"/>
        <v>0</v>
      </c>
      <c r="R3" s="11">
        <f t="shared" si="3"/>
        <v>293</v>
      </c>
    </row>
    <row r="4" spans="1:18" ht="12.75">
      <c r="A4" s="1">
        <v>3</v>
      </c>
      <c r="B4" s="24">
        <v>132053</v>
      </c>
      <c r="C4" s="28" t="s">
        <v>57</v>
      </c>
      <c r="D4" s="29">
        <v>96</v>
      </c>
      <c r="E4" s="24" t="s">
        <v>56</v>
      </c>
      <c r="F4" s="30" t="s">
        <v>48</v>
      </c>
      <c r="G4" s="10">
        <v>53</v>
      </c>
      <c r="H4" s="10">
        <v>53</v>
      </c>
      <c r="I4" s="10">
        <v>47</v>
      </c>
      <c r="J4" s="10">
        <v>0</v>
      </c>
      <c r="K4" s="10">
        <v>0</v>
      </c>
      <c r="L4" s="10">
        <v>0</v>
      </c>
      <c r="M4" s="10">
        <v>47</v>
      </c>
      <c r="N4" s="10">
        <v>53</v>
      </c>
      <c r="O4" s="10">
        <f t="shared" si="0"/>
        <v>0</v>
      </c>
      <c r="P4" s="10">
        <f t="shared" si="1"/>
        <v>0</v>
      </c>
      <c r="Q4" s="10">
        <f t="shared" si="2"/>
        <v>0</v>
      </c>
      <c r="R4" s="11">
        <f t="shared" si="3"/>
        <v>253</v>
      </c>
    </row>
    <row r="5" spans="1:18" ht="12.75">
      <c r="A5" s="1">
        <f>1+A4</f>
        <v>4</v>
      </c>
      <c r="B5" s="24">
        <v>132051</v>
      </c>
      <c r="C5" s="28" t="s">
        <v>58</v>
      </c>
      <c r="D5" s="29">
        <v>95</v>
      </c>
      <c r="E5" s="24" t="s">
        <v>56</v>
      </c>
      <c r="F5" s="30" t="s">
        <v>48</v>
      </c>
      <c r="G5" s="10">
        <v>47</v>
      </c>
      <c r="H5" s="10">
        <v>47</v>
      </c>
      <c r="I5" s="10">
        <v>42</v>
      </c>
      <c r="J5" s="10">
        <v>0</v>
      </c>
      <c r="K5" s="10">
        <v>0</v>
      </c>
      <c r="L5" s="10">
        <v>0</v>
      </c>
      <c r="M5" s="10">
        <v>42</v>
      </c>
      <c r="N5" s="10">
        <v>47</v>
      </c>
      <c r="O5" s="10">
        <f t="shared" si="0"/>
        <v>0</v>
      </c>
      <c r="P5" s="10">
        <f t="shared" si="1"/>
        <v>0</v>
      </c>
      <c r="Q5" s="10">
        <f t="shared" si="2"/>
        <v>0</v>
      </c>
      <c r="R5" s="11">
        <f t="shared" si="3"/>
        <v>225</v>
      </c>
    </row>
    <row r="6" spans="1:18" ht="12.75">
      <c r="A6" s="1">
        <f>1+A5</f>
        <v>5</v>
      </c>
      <c r="B6" s="12">
        <v>166061</v>
      </c>
      <c r="C6" s="3" t="s">
        <v>98</v>
      </c>
      <c r="D6" s="4">
        <v>98</v>
      </c>
      <c r="F6" s="3" t="s">
        <v>99</v>
      </c>
      <c r="G6" s="10">
        <v>0</v>
      </c>
      <c r="H6" s="10">
        <v>0</v>
      </c>
      <c r="I6" s="10">
        <v>38</v>
      </c>
      <c r="J6" s="10">
        <v>53</v>
      </c>
      <c r="K6" s="10">
        <v>0</v>
      </c>
      <c r="L6" s="10">
        <v>0</v>
      </c>
      <c r="M6" s="10">
        <v>38</v>
      </c>
      <c r="N6" s="10">
        <v>38</v>
      </c>
      <c r="O6" s="10">
        <f t="shared" si="0"/>
        <v>0</v>
      </c>
      <c r="P6" s="10">
        <f t="shared" si="1"/>
        <v>0</v>
      </c>
      <c r="Q6" s="10">
        <f t="shared" si="2"/>
        <v>0</v>
      </c>
      <c r="R6" s="11">
        <f t="shared" si="3"/>
        <v>167</v>
      </c>
    </row>
    <row r="7" spans="1:18" ht="12.75">
      <c r="A7" s="1">
        <f>1+A6</f>
        <v>6</v>
      </c>
      <c r="B7" s="12">
        <v>116062</v>
      </c>
      <c r="C7" s="43" t="s">
        <v>100</v>
      </c>
      <c r="D7" s="14">
        <v>98</v>
      </c>
      <c r="E7" s="14"/>
      <c r="F7" s="43" t="s">
        <v>99</v>
      </c>
      <c r="G7" s="10">
        <v>0</v>
      </c>
      <c r="H7" s="10">
        <v>0</v>
      </c>
      <c r="I7" s="10">
        <v>34</v>
      </c>
      <c r="J7" s="10">
        <v>47</v>
      </c>
      <c r="K7" s="10">
        <v>0</v>
      </c>
      <c r="L7" s="10">
        <v>0</v>
      </c>
      <c r="M7" s="10">
        <v>0</v>
      </c>
      <c r="N7" s="10">
        <v>0</v>
      </c>
      <c r="O7" s="10">
        <f t="shared" si="0"/>
        <v>0</v>
      </c>
      <c r="P7" s="10">
        <f t="shared" si="1"/>
        <v>0</v>
      </c>
      <c r="Q7" s="10">
        <f t="shared" si="2"/>
        <v>0</v>
      </c>
      <c r="R7" s="11">
        <f t="shared" si="3"/>
        <v>81</v>
      </c>
    </row>
    <row r="8" spans="1:18" ht="12.75">
      <c r="A8" s="1">
        <f>1+A7</f>
        <v>7</v>
      </c>
      <c r="B8" s="3">
        <v>48031</v>
      </c>
      <c r="C8" s="48" t="s">
        <v>112</v>
      </c>
      <c r="D8" s="4">
        <v>98</v>
      </c>
      <c r="F8" s="48" t="s">
        <v>114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34</v>
      </c>
      <c r="N8" s="10">
        <v>34</v>
      </c>
      <c r="O8" s="10">
        <f t="shared" si="0"/>
        <v>0</v>
      </c>
      <c r="P8" s="10">
        <f t="shared" si="1"/>
        <v>0</v>
      </c>
      <c r="Q8" s="10">
        <f t="shared" si="2"/>
        <v>0</v>
      </c>
      <c r="R8" s="11">
        <f t="shared" si="3"/>
        <v>68</v>
      </c>
    </row>
    <row r="9" spans="1:18" ht="12.75">
      <c r="A9" s="1"/>
      <c r="B9" s="17"/>
      <c r="C9" s="3"/>
      <c r="F9" s="3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1"/>
    </row>
    <row r="10" spans="1:18" ht="12.75">
      <c r="A10" s="1"/>
      <c r="B10" s="12"/>
      <c r="C10" s="13"/>
      <c r="D10" s="14"/>
      <c r="E10" s="14"/>
      <c r="F10" s="13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1"/>
    </row>
    <row r="11" spans="1:18" ht="12.75">
      <c r="A11" s="1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1"/>
    </row>
    <row r="12" spans="1:18" ht="12.75">
      <c r="A12" s="1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1"/>
    </row>
    <row r="13" spans="1:18" ht="12.75">
      <c r="A13" s="1"/>
      <c r="B13" s="12"/>
      <c r="C13" s="13"/>
      <c r="D13" s="14"/>
      <c r="E13" s="14"/>
      <c r="F13" s="13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1"/>
    </row>
    <row r="14" spans="1:18" ht="12.75">
      <c r="A14" s="1"/>
      <c r="B14" s="12"/>
      <c r="C14" s="13"/>
      <c r="D14" s="14"/>
      <c r="E14" s="14"/>
      <c r="F14" s="13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1"/>
    </row>
    <row r="15" spans="1:18" ht="12.75">
      <c r="A15" s="1"/>
      <c r="B15" s="2"/>
      <c r="C15" s="13"/>
      <c r="D15" s="14"/>
      <c r="E15" s="14"/>
      <c r="F15" s="13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1"/>
    </row>
    <row r="16" spans="1:18" ht="12.75">
      <c r="A16" s="1"/>
      <c r="B16" s="12"/>
      <c r="C16" s="13"/>
      <c r="D16" s="14"/>
      <c r="E16" s="14"/>
      <c r="F16" s="13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1"/>
    </row>
    <row r="17" spans="1:18" ht="12.75">
      <c r="A17" s="1"/>
      <c r="B17" s="10"/>
      <c r="C17" s="13"/>
      <c r="D17" s="14"/>
      <c r="E17" s="14"/>
      <c r="F17" s="13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1"/>
    </row>
    <row r="18" spans="1:18" ht="12.75">
      <c r="A18" s="1"/>
      <c r="B18" s="17"/>
      <c r="C18" s="13"/>
      <c r="D18" s="14"/>
      <c r="E18" s="14"/>
      <c r="F18" s="13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1"/>
    </row>
    <row r="19" spans="1:18" ht="12.75">
      <c r="A19" s="1"/>
      <c r="B19" s="18"/>
      <c r="C19" s="26"/>
      <c r="D19" s="21"/>
      <c r="E19" s="20"/>
      <c r="F19" s="19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1"/>
    </row>
    <row r="20" spans="1:18" ht="12.75">
      <c r="A20" s="1"/>
      <c r="B20" s="2"/>
      <c r="C20" s="13"/>
      <c r="F20" s="3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1"/>
    </row>
    <row r="21" spans="1:18" ht="12.75">
      <c r="A21" s="1"/>
      <c r="C21" s="14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1"/>
    </row>
    <row r="22" spans="1:18" ht="12.75">
      <c r="A22" s="1"/>
      <c r="B22" s="13"/>
      <c r="C22" s="14"/>
      <c r="D22" s="14"/>
      <c r="E22" s="14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1"/>
    </row>
    <row r="23" spans="1:18" ht="12.75">
      <c r="A23" s="1"/>
      <c r="B23" s="12"/>
      <c r="C23" s="13"/>
      <c r="D23" s="14"/>
      <c r="E23" s="14"/>
      <c r="F23" s="13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1"/>
    </row>
    <row r="24" spans="1:16" ht="12.75">
      <c r="A24" s="1"/>
      <c r="B24" s="17"/>
      <c r="C24" s="3"/>
      <c r="F24" s="3"/>
      <c r="G24" s="10"/>
      <c r="H24" s="10"/>
      <c r="I24" s="10"/>
      <c r="J24" s="10"/>
      <c r="K24" s="10"/>
      <c r="L24" s="10"/>
      <c r="M24" s="10"/>
      <c r="N24" s="10"/>
      <c r="O24" s="10"/>
      <c r="P24" s="11"/>
    </row>
    <row r="25" spans="1:16" ht="12.75">
      <c r="A25" s="1"/>
      <c r="B25" s="17"/>
      <c r="C25" s="3"/>
      <c r="F25" s="3"/>
      <c r="G25" s="10"/>
      <c r="H25" s="10"/>
      <c r="I25" s="10"/>
      <c r="J25" s="10"/>
      <c r="K25" s="10"/>
      <c r="L25" s="10"/>
      <c r="M25" s="10"/>
      <c r="N25" s="10"/>
      <c r="O25" s="10"/>
      <c r="P25" s="11"/>
    </row>
    <row r="26" spans="1:16" ht="12.75">
      <c r="A26" s="1"/>
      <c r="B26" s="2"/>
      <c r="C26" s="3"/>
      <c r="F26" s="13"/>
      <c r="G26" s="10"/>
      <c r="H26" s="10"/>
      <c r="I26" s="10"/>
      <c r="J26" s="10"/>
      <c r="K26" s="10"/>
      <c r="L26" s="10"/>
      <c r="M26" s="10"/>
      <c r="N26" s="10"/>
      <c r="O26" s="10"/>
      <c r="P26" s="11"/>
    </row>
    <row r="27" spans="1:16" ht="12.75">
      <c r="A27" s="1"/>
      <c r="B27" s="17"/>
      <c r="C27" s="3"/>
      <c r="F27" s="3"/>
      <c r="G27" s="10"/>
      <c r="H27" s="10"/>
      <c r="I27" s="10"/>
      <c r="J27" s="10"/>
      <c r="K27" s="10"/>
      <c r="L27" s="10"/>
      <c r="M27" s="10"/>
      <c r="N27" s="10"/>
      <c r="O27" s="10"/>
      <c r="P27" s="11"/>
    </row>
    <row r="28" spans="1:16" ht="12.75">
      <c r="A28" s="1"/>
      <c r="B28" s="17"/>
      <c r="C28" s="3"/>
      <c r="F28" s="3"/>
      <c r="G28" s="10"/>
      <c r="H28" s="10"/>
      <c r="I28" s="10"/>
      <c r="J28" s="10"/>
      <c r="K28" s="10"/>
      <c r="L28" s="10"/>
      <c r="M28" s="10"/>
      <c r="N28" s="10"/>
      <c r="O28" s="10"/>
      <c r="P28" s="11"/>
    </row>
    <row r="29" spans="1:16" ht="12.75">
      <c r="A29" s="1"/>
      <c r="B29" s="2"/>
      <c r="C29" s="3"/>
      <c r="F29" s="13"/>
      <c r="G29" s="10"/>
      <c r="H29" s="10"/>
      <c r="I29" s="10"/>
      <c r="J29" s="10"/>
      <c r="K29" s="10"/>
      <c r="L29" s="10"/>
      <c r="M29" s="10"/>
      <c r="N29" s="10"/>
      <c r="O29" s="10"/>
      <c r="P29" s="11"/>
    </row>
    <row r="30" spans="1:16" ht="12.75">
      <c r="A30" s="17"/>
      <c r="B30" s="13"/>
      <c r="C30" s="14"/>
      <c r="D30" s="14"/>
      <c r="E30" s="1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1"/>
    </row>
    <row r="31" spans="1:16" ht="12.75">
      <c r="A31" s="10"/>
      <c r="B31" s="13"/>
      <c r="C31" s="14"/>
      <c r="D31" s="14"/>
      <c r="E31" s="14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1"/>
    </row>
    <row r="32" spans="1:16" ht="12.75">
      <c r="A32" s="10"/>
      <c r="B32" s="13"/>
      <c r="C32" s="14"/>
      <c r="D32" s="14"/>
      <c r="E32" s="14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1"/>
    </row>
    <row r="33" spans="1:16" ht="12.75">
      <c r="A33" s="12"/>
      <c r="B33" s="13"/>
      <c r="C33" s="14"/>
      <c r="D33" s="14"/>
      <c r="E33" s="14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1"/>
    </row>
    <row r="34" spans="1:16" ht="12.75">
      <c r="A34" s="12"/>
      <c r="B34" s="13"/>
      <c r="C34" s="14"/>
      <c r="D34" s="14"/>
      <c r="E34" s="14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1"/>
    </row>
    <row r="35" spans="1:16" ht="12.75">
      <c r="A35" s="12"/>
      <c r="B35" s="13"/>
      <c r="C35" s="14"/>
      <c r="D35" s="14"/>
      <c r="E35" s="14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1"/>
    </row>
    <row r="36" spans="1:16" ht="12.75">
      <c r="A36" s="12"/>
      <c r="B36" s="13"/>
      <c r="C36" s="14"/>
      <c r="D36" s="14"/>
      <c r="E36" s="14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1"/>
    </row>
    <row r="37" spans="1:16" ht="12.75">
      <c r="A37" s="10"/>
      <c r="B37" s="13"/>
      <c r="C37" s="14"/>
      <c r="D37" s="14"/>
      <c r="E37" s="14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1"/>
    </row>
    <row r="38" spans="1:16" ht="12.75">
      <c r="A38" s="17"/>
      <c r="B38" s="13"/>
      <c r="C38" s="14"/>
      <c r="D38" s="14"/>
      <c r="E38" s="14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1"/>
    </row>
    <row r="39" spans="1:16" ht="12.75">
      <c r="A39" s="12"/>
      <c r="B39" s="13"/>
      <c r="C39" s="14"/>
      <c r="D39" s="14"/>
      <c r="E39" s="14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1"/>
    </row>
    <row r="40" spans="1:16" ht="12.75">
      <c r="A40" s="12"/>
      <c r="B40" s="13"/>
      <c r="C40" s="14"/>
      <c r="D40" s="14"/>
      <c r="E40" s="14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1"/>
    </row>
    <row r="41" spans="1:16" ht="12.75">
      <c r="A41" s="12"/>
      <c r="B41" s="13"/>
      <c r="C41" s="14"/>
      <c r="D41" s="14"/>
      <c r="E41" s="14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1"/>
    </row>
    <row r="42" spans="1:16" ht="12.75">
      <c r="A42" s="12"/>
      <c r="B42" s="13"/>
      <c r="C42" s="14"/>
      <c r="D42" s="14"/>
      <c r="E42" s="14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1"/>
    </row>
    <row r="43" spans="1:16" ht="12.75">
      <c r="A43" s="10"/>
      <c r="B43" s="13"/>
      <c r="C43" s="14"/>
      <c r="D43" s="14"/>
      <c r="E43" s="14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1"/>
    </row>
    <row r="44" spans="1:16" ht="12.75">
      <c r="A44" s="10"/>
      <c r="B44" s="13"/>
      <c r="C44" s="14"/>
      <c r="D44" s="14"/>
      <c r="E44" s="14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1"/>
    </row>
    <row r="45" spans="1:16" ht="12.75">
      <c r="A45" s="12"/>
      <c r="B45" s="13"/>
      <c r="C45" s="14"/>
      <c r="D45" s="14"/>
      <c r="E45" s="14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1"/>
    </row>
    <row r="46" spans="1:16" ht="12.75">
      <c r="A46" s="12"/>
      <c r="B46" s="13"/>
      <c r="C46" s="14"/>
      <c r="D46" s="14"/>
      <c r="E46" s="14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1"/>
    </row>
    <row r="47" spans="1:16" ht="12.75">
      <c r="A47" s="12"/>
      <c r="B47" s="13"/>
      <c r="C47" s="14"/>
      <c r="D47" s="14"/>
      <c r="E47" s="14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1"/>
    </row>
    <row r="48" spans="1:16" ht="12.75">
      <c r="A48" s="12"/>
      <c r="B48" s="13"/>
      <c r="C48" s="14"/>
      <c r="D48" s="14"/>
      <c r="E48" s="14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1"/>
    </row>
    <row r="49" spans="1:16" ht="12.75">
      <c r="A49" s="12"/>
      <c r="B49" s="13"/>
      <c r="C49" s="14"/>
      <c r="D49" s="14"/>
      <c r="E49" s="14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1"/>
    </row>
    <row r="50" spans="1:16" ht="12.75">
      <c r="A50" s="12"/>
      <c r="G50" s="10"/>
      <c r="H50" s="10"/>
      <c r="I50" s="10"/>
      <c r="J50" s="10"/>
      <c r="K50" s="10"/>
      <c r="L50" s="10"/>
      <c r="M50" s="10"/>
      <c r="N50" s="10"/>
      <c r="O50" s="10"/>
      <c r="P50" s="11"/>
    </row>
    <row r="51" spans="1:16" ht="12.75">
      <c r="A51" s="12"/>
      <c r="B51" s="13"/>
      <c r="C51" s="14"/>
      <c r="D51" s="14"/>
      <c r="E51" s="14"/>
      <c r="G51" s="10"/>
      <c r="H51" s="10"/>
      <c r="I51" s="10"/>
      <c r="J51" s="10"/>
      <c r="K51" s="10"/>
      <c r="L51" s="10"/>
      <c r="M51" s="10"/>
      <c r="N51" s="10"/>
      <c r="O51" s="10"/>
      <c r="P51" s="11"/>
    </row>
    <row r="52" spans="1:16" ht="12.75">
      <c r="A52" s="12"/>
      <c r="B52" s="13"/>
      <c r="C52" s="14"/>
      <c r="D52" s="14"/>
      <c r="E52" s="14"/>
      <c r="G52" s="10"/>
      <c r="H52" s="10"/>
      <c r="I52" s="10"/>
      <c r="J52" s="10"/>
      <c r="K52" s="10"/>
      <c r="L52" s="10"/>
      <c r="M52" s="10"/>
      <c r="N52" s="10"/>
      <c r="O52" s="10"/>
      <c r="P52" s="11"/>
    </row>
    <row r="53" spans="1:16" ht="12.75">
      <c r="A53" s="12"/>
      <c r="B53" s="13"/>
      <c r="C53" s="14"/>
      <c r="D53" s="14"/>
      <c r="E53" s="14"/>
      <c r="G53" s="10"/>
      <c r="H53" s="10"/>
      <c r="I53" s="10"/>
      <c r="J53" s="10"/>
      <c r="K53" s="10"/>
      <c r="L53" s="10"/>
      <c r="M53" s="10"/>
      <c r="N53" s="10"/>
      <c r="O53" s="10"/>
      <c r="P53" s="11"/>
    </row>
    <row r="54" spans="1:16" ht="12.75">
      <c r="A54" s="10"/>
      <c r="B54" s="13"/>
      <c r="C54" s="14"/>
      <c r="D54" s="14"/>
      <c r="E54" s="14"/>
      <c r="G54" s="10"/>
      <c r="H54" s="10"/>
      <c r="I54" s="10"/>
      <c r="J54" s="10"/>
      <c r="K54" s="10"/>
      <c r="L54" s="10"/>
      <c r="M54" s="10"/>
      <c r="N54" s="10"/>
      <c r="O54" s="10"/>
      <c r="P54" s="11"/>
    </row>
    <row r="55" spans="1:16" ht="12.75">
      <c r="A55" s="10"/>
      <c r="B55" s="13"/>
      <c r="C55" s="14"/>
      <c r="D55" s="14"/>
      <c r="E55" s="14"/>
      <c r="G55" s="10"/>
      <c r="H55" s="10"/>
      <c r="I55" s="10"/>
      <c r="J55" s="10"/>
      <c r="K55" s="10"/>
      <c r="L55" s="10"/>
      <c r="M55" s="10"/>
      <c r="N55" s="10"/>
      <c r="O55" s="10"/>
      <c r="P55" s="11"/>
    </row>
    <row r="56" spans="1:16" ht="12.75">
      <c r="A56" s="10"/>
      <c r="B56" s="13"/>
      <c r="C56" s="14"/>
      <c r="D56" s="14"/>
      <c r="E56" s="14"/>
      <c r="G56" s="10"/>
      <c r="H56" s="10"/>
      <c r="I56" s="10"/>
      <c r="J56" s="10"/>
      <c r="K56" s="10"/>
      <c r="L56" s="10"/>
      <c r="M56" s="10"/>
      <c r="N56" s="10"/>
      <c r="O56" s="10"/>
      <c r="P56" s="11"/>
    </row>
    <row r="57" spans="1:16" ht="12.75">
      <c r="A57" s="12"/>
      <c r="G57" s="10"/>
      <c r="H57" s="10"/>
      <c r="I57" s="10"/>
      <c r="J57" s="10"/>
      <c r="K57" s="10"/>
      <c r="L57" s="10"/>
      <c r="M57" s="10"/>
      <c r="N57" s="10"/>
      <c r="O57" s="10"/>
      <c r="P57" s="11"/>
    </row>
    <row r="58" spans="1:16" ht="12.75">
      <c r="A58" s="12"/>
      <c r="G58" s="10"/>
      <c r="H58" s="10"/>
      <c r="I58" s="10"/>
      <c r="J58" s="10"/>
      <c r="K58" s="10"/>
      <c r="L58" s="10"/>
      <c r="M58" s="10"/>
      <c r="N58" s="10"/>
      <c r="O58" s="10"/>
      <c r="P58" s="11"/>
    </row>
    <row r="59" spans="1:16" ht="12.75">
      <c r="A59" s="12"/>
      <c r="G59" s="10"/>
      <c r="H59" s="10"/>
      <c r="I59" s="10"/>
      <c r="J59" s="10"/>
      <c r="K59" s="10"/>
      <c r="L59" s="10"/>
      <c r="M59" s="10"/>
      <c r="N59" s="10"/>
      <c r="O59" s="10"/>
      <c r="P59" s="11"/>
    </row>
    <row r="61" ht="12.75">
      <c r="A61" s="10"/>
    </row>
    <row r="62" ht="12.75">
      <c r="A62" s="10"/>
    </row>
    <row r="63" ht="12.75">
      <c r="A63" s="10"/>
    </row>
    <row r="64" ht="12.75">
      <c r="A64" s="10"/>
    </row>
    <row r="65" ht="12.75">
      <c r="A65" s="10"/>
    </row>
    <row r="66" ht="12.75">
      <c r="A66" s="10"/>
    </row>
  </sheetData>
  <sheetProtection/>
  <printOptions horizontalCentered="1"/>
  <pageMargins left="0.7875" right="0.7875" top="0.9840277777777778" bottom="0.9840277777777778" header="0.5118055555555556" footer="0.5118055555555556"/>
  <pageSetup horizontalDpi="300" verticalDpi="3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S21"/>
  <sheetViews>
    <sheetView zoomScalePageLayoutView="0" workbookViewId="0" topLeftCell="A1">
      <selection activeCell="D22" sqref="D22"/>
    </sheetView>
  </sheetViews>
  <sheetFormatPr defaultColWidth="9.00390625" defaultRowHeight="12.75"/>
  <cols>
    <col min="1" max="1" width="3.75390625" style="0" customWidth="1"/>
    <col min="2" max="2" width="7.375" style="0" customWidth="1"/>
    <col min="3" max="3" width="18.75390625" style="0" customWidth="1"/>
    <col min="4" max="4" width="3.75390625" style="21" customWidth="1"/>
    <col min="5" max="5" width="0" style="21" hidden="1" customWidth="1"/>
    <col min="6" max="6" width="9.625" style="0" customWidth="1"/>
    <col min="7" max="7" width="18.75390625" style="0" customWidth="1"/>
    <col min="8" max="15" width="4.75390625" style="0" customWidth="1"/>
    <col min="16" max="18" width="0" style="0" hidden="1" customWidth="1"/>
    <col min="19" max="19" width="6.75390625" style="0" customWidth="1"/>
  </cols>
  <sheetData>
    <row r="1" spans="1:19" ht="54" customHeight="1">
      <c r="A1" s="6" t="s">
        <v>0</v>
      </c>
      <c r="B1" s="31" t="s">
        <v>1</v>
      </c>
      <c r="C1" s="7" t="s">
        <v>60</v>
      </c>
      <c r="D1" s="6" t="s">
        <v>2</v>
      </c>
      <c r="E1" s="6" t="s">
        <v>3</v>
      </c>
      <c r="F1" s="6" t="s">
        <v>4</v>
      </c>
      <c r="H1" s="42" t="s">
        <v>67</v>
      </c>
      <c r="I1" s="42" t="s">
        <v>68</v>
      </c>
      <c r="J1" s="42" t="s">
        <v>69</v>
      </c>
      <c r="K1" s="42" t="s">
        <v>70</v>
      </c>
      <c r="L1" s="42" t="s">
        <v>7</v>
      </c>
      <c r="M1" s="42" t="s">
        <v>8</v>
      </c>
      <c r="N1" s="42" t="s">
        <v>12</v>
      </c>
      <c r="O1" s="42" t="s">
        <v>11</v>
      </c>
      <c r="P1" s="39" t="s">
        <v>13</v>
      </c>
      <c r="Q1" s="39" t="s">
        <v>14</v>
      </c>
      <c r="R1" s="39" t="s">
        <v>15</v>
      </c>
      <c r="S1" s="38" t="s">
        <v>16</v>
      </c>
    </row>
    <row r="2" spans="1:19" ht="12.75">
      <c r="A2" s="52">
        <v>1</v>
      </c>
      <c r="B2">
        <v>132051</v>
      </c>
      <c r="C2" s="32" t="s">
        <v>58</v>
      </c>
      <c r="D2" s="21">
        <v>95</v>
      </c>
      <c r="F2" t="s">
        <v>48</v>
      </c>
      <c r="G2" s="49" t="s">
        <v>61</v>
      </c>
      <c r="H2" s="49">
        <v>60</v>
      </c>
      <c r="I2" s="49">
        <v>60</v>
      </c>
      <c r="J2" s="49">
        <v>53</v>
      </c>
      <c r="K2" s="49">
        <v>60</v>
      </c>
      <c r="L2" s="49">
        <v>60</v>
      </c>
      <c r="M2" s="49">
        <v>60</v>
      </c>
      <c r="N2" s="49">
        <v>53</v>
      </c>
      <c r="O2" s="49">
        <v>53</v>
      </c>
      <c r="P2" s="49">
        <f>SMALL(H2:O2,3)</f>
        <v>53</v>
      </c>
      <c r="Q2" s="49">
        <f>SMALL(H2:O2,2)</f>
        <v>53</v>
      </c>
      <c r="R2" s="49">
        <f>MIN(H2:O2)</f>
        <v>53</v>
      </c>
      <c r="S2" s="49">
        <f>SUM(H2:O2)-R2-Q2-P2</f>
        <v>300</v>
      </c>
    </row>
    <row r="3" spans="1:19" ht="12.75">
      <c r="A3" s="52"/>
      <c r="B3">
        <v>132053</v>
      </c>
      <c r="C3" s="32" t="s">
        <v>57</v>
      </c>
      <c r="D3" s="21">
        <v>96</v>
      </c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1:19" ht="12.75">
      <c r="A4" s="52">
        <v>2</v>
      </c>
      <c r="B4">
        <v>26029</v>
      </c>
      <c r="C4" s="3" t="s">
        <v>19</v>
      </c>
      <c r="D4" s="21">
        <v>95</v>
      </c>
      <c r="F4" t="s">
        <v>20</v>
      </c>
      <c r="G4" s="53" t="s">
        <v>92</v>
      </c>
      <c r="H4" s="49">
        <v>0</v>
      </c>
      <c r="I4" s="49">
        <v>53</v>
      </c>
      <c r="J4" s="49">
        <v>47</v>
      </c>
      <c r="K4" s="49">
        <v>53</v>
      </c>
      <c r="L4" s="49">
        <v>53</v>
      </c>
      <c r="M4" s="49">
        <v>53</v>
      </c>
      <c r="N4" s="49">
        <v>0</v>
      </c>
      <c r="O4" s="49">
        <v>47</v>
      </c>
      <c r="P4" s="49">
        <f>SMALL(H4:O4,3)</f>
        <v>47</v>
      </c>
      <c r="Q4" s="49">
        <f>SMALL(H4:O4,2)</f>
        <v>0</v>
      </c>
      <c r="R4" s="49">
        <f>MIN(H4:O4)</f>
        <v>0</v>
      </c>
      <c r="S4" s="49">
        <f>SUM(H4:O4)-R4-Q4-P4</f>
        <v>259</v>
      </c>
    </row>
    <row r="5" spans="1:19" ht="12.75">
      <c r="A5" s="52"/>
      <c r="B5">
        <v>1050</v>
      </c>
      <c r="C5" s="3" t="s">
        <v>26</v>
      </c>
      <c r="D5" s="21">
        <v>95</v>
      </c>
      <c r="F5" t="s">
        <v>18</v>
      </c>
      <c r="G5" s="54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</row>
    <row r="6" spans="1:19" ht="12.75">
      <c r="A6" s="52">
        <v>3</v>
      </c>
      <c r="B6">
        <v>1016</v>
      </c>
      <c r="C6" s="32" t="s">
        <v>27</v>
      </c>
      <c r="D6" s="21">
        <v>96</v>
      </c>
      <c r="F6" t="s">
        <v>18</v>
      </c>
      <c r="G6" s="49" t="s">
        <v>63</v>
      </c>
      <c r="H6" s="49">
        <v>53</v>
      </c>
      <c r="I6" s="49">
        <v>47</v>
      </c>
      <c r="J6" s="49">
        <v>42</v>
      </c>
      <c r="K6" s="49">
        <v>47</v>
      </c>
      <c r="L6" s="49">
        <v>42</v>
      </c>
      <c r="M6" s="49">
        <v>42</v>
      </c>
      <c r="N6" s="49">
        <v>34</v>
      </c>
      <c r="O6" s="49">
        <v>0</v>
      </c>
      <c r="P6" s="49">
        <f>SMALL(H6:O6,3)</f>
        <v>42</v>
      </c>
      <c r="Q6" s="49">
        <f>SMALL(H6:O6,2)</f>
        <v>34</v>
      </c>
      <c r="R6" s="49">
        <f>MIN(H6:O6)</f>
        <v>0</v>
      </c>
      <c r="S6" s="49">
        <f>SUM(H6:O6)-R6-Q6-P6</f>
        <v>231</v>
      </c>
    </row>
    <row r="7" spans="1:19" ht="12.75">
      <c r="A7" s="52"/>
      <c r="B7">
        <v>1019</v>
      </c>
      <c r="C7" s="32" t="s">
        <v>30</v>
      </c>
      <c r="D7" s="21">
        <v>96</v>
      </c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</row>
    <row r="8" spans="1:19" ht="12.75">
      <c r="A8" s="52">
        <v>4</v>
      </c>
      <c r="B8">
        <v>64001</v>
      </c>
      <c r="C8" s="3" t="s">
        <v>31</v>
      </c>
      <c r="D8" s="21">
        <v>97</v>
      </c>
      <c r="F8" t="s">
        <v>103</v>
      </c>
      <c r="G8" s="54" t="s">
        <v>64</v>
      </c>
      <c r="H8" s="49">
        <v>34</v>
      </c>
      <c r="I8" s="49">
        <v>42</v>
      </c>
      <c r="J8" s="49">
        <v>0</v>
      </c>
      <c r="K8" s="49">
        <v>0</v>
      </c>
      <c r="L8" s="49">
        <v>47</v>
      </c>
      <c r="M8" s="49">
        <v>47</v>
      </c>
      <c r="N8" s="49">
        <v>47</v>
      </c>
      <c r="O8" s="49">
        <v>42</v>
      </c>
      <c r="P8" s="49">
        <f>SMALL(H8:O8,3)</f>
        <v>34</v>
      </c>
      <c r="Q8" s="49">
        <f>SMALL(H8:O8,2)</f>
        <v>0</v>
      </c>
      <c r="R8" s="49">
        <f>MIN(H8:O8)</f>
        <v>0</v>
      </c>
      <c r="S8" s="49">
        <f>SUM(H8:O8)-R8-Q8-P8</f>
        <v>225</v>
      </c>
    </row>
    <row r="9" spans="1:19" ht="12.75">
      <c r="A9" s="52"/>
      <c r="B9">
        <v>64037</v>
      </c>
      <c r="C9" s="3" t="s">
        <v>28</v>
      </c>
      <c r="D9" s="21">
        <v>96</v>
      </c>
      <c r="F9" t="s">
        <v>29</v>
      </c>
      <c r="G9" s="54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</row>
    <row r="10" spans="1:19" ht="12.75">
      <c r="A10" s="52">
        <v>5</v>
      </c>
      <c r="B10">
        <v>132036</v>
      </c>
      <c r="C10" s="13" t="s">
        <v>55</v>
      </c>
      <c r="D10" s="21">
        <v>95</v>
      </c>
      <c r="F10" t="s">
        <v>48</v>
      </c>
      <c r="G10" s="49" t="s">
        <v>62</v>
      </c>
      <c r="H10" s="49">
        <v>0</v>
      </c>
      <c r="I10" s="49">
        <v>0</v>
      </c>
      <c r="J10" s="49">
        <v>60</v>
      </c>
      <c r="K10" s="49">
        <v>0</v>
      </c>
      <c r="L10" s="49">
        <v>0</v>
      </c>
      <c r="M10" s="49">
        <v>0</v>
      </c>
      <c r="N10" s="49">
        <v>60</v>
      </c>
      <c r="O10" s="49">
        <v>60</v>
      </c>
      <c r="P10" s="49">
        <f>SMALL(H10:O10,3)</f>
        <v>0</v>
      </c>
      <c r="Q10" s="49">
        <f>SMALL(H10:O10,2)</f>
        <v>0</v>
      </c>
      <c r="R10" s="49">
        <f>MIN(H10:O10)</f>
        <v>0</v>
      </c>
      <c r="S10" s="49">
        <f>SUM(H10:O10)-R10-Q10-P10</f>
        <v>180</v>
      </c>
    </row>
    <row r="11" spans="1:19" ht="12.75">
      <c r="A11" s="52"/>
      <c r="B11">
        <v>132037</v>
      </c>
      <c r="C11" s="13" t="s">
        <v>59</v>
      </c>
      <c r="D11" s="21">
        <v>95</v>
      </c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</row>
    <row r="12" spans="1:19" ht="12.75">
      <c r="A12" s="52">
        <v>6</v>
      </c>
      <c r="B12" s="12">
        <v>64002</v>
      </c>
      <c r="C12" s="13" t="s">
        <v>34</v>
      </c>
      <c r="D12" s="14">
        <v>96</v>
      </c>
      <c r="E12" s="4"/>
      <c r="F12" s="14" t="s">
        <v>103</v>
      </c>
      <c r="G12" s="53" t="s">
        <v>89</v>
      </c>
      <c r="H12" s="49">
        <v>47</v>
      </c>
      <c r="I12" s="49">
        <v>38</v>
      </c>
      <c r="J12" s="49">
        <v>0</v>
      </c>
      <c r="K12" s="49">
        <v>0</v>
      </c>
      <c r="L12" s="49">
        <v>0</v>
      </c>
      <c r="M12" s="49">
        <v>0</v>
      </c>
      <c r="N12" s="49">
        <v>38</v>
      </c>
      <c r="O12" s="49">
        <v>28</v>
      </c>
      <c r="P12" s="49">
        <f>SMALL(H12:O12,3)</f>
        <v>0</v>
      </c>
      <c r="Q12" s="49">
        <f>SMALL(H12:O12,2)</f>
        <v>0</v>
      </c>
      <c r="R12" s="49">
        <f>MIN(H12:O12)</f>
        <v>0</v>
      </c>
      <c r="S12" s="49">
        <f>SUM(H12:O12)-R12-Q12-P12</f>
        <v>151</v>
      </c>
    </row>
    <row r="13" spans="1:19" ht="12.75">
      <c r="A13" s="52"/>
      <c r="B13">
        <v>64034</v>
      </c>
      <c r="C13" s="3" t="s">
        <v>35</v>
      </c>
      <c r="D13" s="21">
        <v>96</v>
      </c>
      <c r="F13" t="s">
        <v>29</v>
      </c>
      <c r="G13" s="54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</row>
    <row r="14" spans="1:19" ht="12.75">
      <c r="A14" s="52">
        <v>7</v>
      </c>
      <c r="B14" s="12">
        <v>63054</v>
      </c>
      <c r="C14" s="3" t="s">
        <v>102</v>
      </c>
      <c r="D14" s="4">
        <v>98</v>
      </c>
      <c r="E14" s="4"/>
      <c r="F14" s="33"/>
      <c r="G14" s="51" t="s">
        <v>101</v>
      </c>
      <c r="H14" s="49">
        <v>0</v>
      </c>
      <c r="I14" s="49">
        <v>0</v>
      </c>
      <c r="J14" s="49">
        <v>38</v>
      </c>
      <c r="K14" s="49">
        <v>42</v>
      </c>
      <c r="L14" s="49">
        <v>0</v>
      </c>
      <c r="M14" s="49">
        <v>0</v>
      </c>
      <c r="N14" s="49">
        <v>0</v>
      </c>
      <c r="O14" s="49">
        <v>0</v>
      </c>
      <c r="P14" s="49">
        <f>SMALL(H14:O14,3)</f>
        <v>0</v>
      </c>
      <c r="Q14" s="49">
        <f>SMALL(H14:O14,2)</f>
        <v>0</v>
      </c>
      <c r="R14" s="49">
        <f>MIN(H14:O14)</f>
        <v>0</v>
      </c>
      <c r="S14" s="49">
        <f>SUM(H14:O14)-R14-Q14-P14</f>
        <v>80</v>
      </c>
    </row>
    <row r="15" spans="1:19" ht="12.75">
      <c r="A15" s="52"/>
      <c r="B15">
        <v>63053</v>
      </c>
      <c r="C15" s="3" t="s">
        <v>93</v>
      </c>
      <c r="D15" s="21">
        <v>97</v>
      </c>
      <c r="F15" t="s">
        <v>82</v>
      </c>
      <c r="G15" s="51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</row>
    <row r="16" spans="1:19" ht="12.75">
      <c r="A16" s="52">
        <v>8</v>
      </c>
      <c r="B16">
        <v>63052</v>
      </c>
      <c r="C16" s="3" t="s">
        <v>81</v>
      </c>
      <c r="D16" s="21">
        <v>95</v>
      </c>
      <c r="G16" s="55" t="s">
        <v>91</v>
      </c>
      <c r="H16" s="49">
        <v>38</v>
      </c>
      <c r="I16" s="49">
        <v>34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f>SMALL(H16:O16,3)</f>
        <v>0</v>
      </c>
      <c r="Q16" s="49">
        <f>SMALL(H16:O16,2)</f>
        <v>0</v>
      </c>
      <c r="R16" s="49">
        <f>MIN(H16:O16)</f>
        <v>0</v>
      </c>
      <c r="S16" s="49">
        <f>SUM(H16:O16)-R16-Q16-P16</f>
        <v>72</v>
      </c>
    </row>
    <row r="17" spans="1:19" ht="12.75">
      <c r="A17" s="52"/>
      <c r="B17">
        <v>63050</v>
      </c>
      <c r="C17" s="3" t="s">
        <v>83</v>
      </c>
      <c r="D17" s="21">
        <v>95</v>
      </c>
      <c r="F17" t="s">
        <v>82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</row>
    <row r="18" spans="1:19" ht="12.75">
      <c r="A18" s="52">
        <v>9</v>
      </c>
      <c r="B18">
        <v>1050</v>
      </c>
      <c r="C18" s="3" t="s">
        <v>26</v>
      </c>
      <c r="D18" s="21">
        <v>95</v>
      </c>
      <c r="F18" t="s">
        <v>18</v>
      </c>
      <c r="G18" s="53" t="s">
        <v>90</v>
      </c>
      <c r="H18" s="49">
        <v>42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28</v>
      </c>
      <c r="O18" s="49">
        <v>0</v>
      </c>
      <c r="P18" s="49">
        <f>SMALL(H18:O18,3)</f>
        <v>0</v>
      </c>
      <c r="Q18" s="49">
        <f>SMALL(H18:O18,2)</f>
        <v>0</v>
      </c>
      <c r="R18" s="49">
        <f>MIN(H18:O18)</f>
        <v>0</v>
      </c>
      <c r="S18" s="49">
        <f>SUM(H18:O18)-R18-Q18-P18</f>
        <v>70</v>
      </c>
    </row>
    <row r="19" spans="1:19" ht="12.75">
      <c r="A19" s="52"/>
      <c r="B19">
        <v>14012</v>
      </c>
      <c r="C19" s="3" t="s">
        <v>78</v>
      </c>
      <c r="D19" s="21">
        <v>98</v>
      </c>
      <c r="F19" t="s">
        <v>79</v>
      </c>
      <c r="G19" s="54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</row>
    <row r="20" spans="1:19" ht="12.75">
      <c r="A20" s="50">
        <v>10</v>
      </c>
      <c r="B20">
        <v>116062</v>
      </c>
      <c r="C20" s="3" t="s">
        <v>100</v>
      </c>
      <c r="D20" s="21">
        <v>98</v>
      </c>
      <c r="F20" t="s">
        <v>103</v>
      </c>
      <c r="G20" s="51" t="s">
        <v>119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22</v>
      </c>
      <c r="O20" s="49">
        <v>25</v>
      </c>
      <c r="P20" s="49">
        <f>SMALL(H20:O20,3)</f>
        <v>0</v>
      </c>
      <c r="Q20" s="49">
        <f>SMALL(H20:O20,2)</f>
        <v>0</v>
      </c>
      <c r="R20" s="49">
        <f>MIN(H20:O20)</f>
        <v>0</v>
      </c>
      <c r="S20" s="49">
        <f>SUM(H20:O20)-R20-Q20-P20</f>
        <v>47</v>
      </c>
    </row>
    <row r="21" spans="1:19" ht="12.75">
      <c r="A21" s="50"/>
      <c r="B21">
        <v>116061</v>
      </c>
      <c r="C21" s="3" t="s">
        <v>98</v>
      </c>
      <c r="D21" s="21">
        <v>98</v>
      </c>
      <c r="F21" t="s">
        <v>99</v>
      </c>
      <c r="G21" s="51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</row>
  </sheetData>
  <sheetProtection/>
  <mergeCells count="140">
    <mergeCell ref="O10:O11"/>
    <mergeCell ref="P10:P11"/>
    <mergeCell ref="Q10:Q11"/>
    <mergeCell ref="J10:J11"/>
    <mergeCell ref="K10:K11"/>
    <mergeCell ref="L10:L11"/>
    <mergeCell ref="M10:M11"/>
    <mergeCell ref="S10:S11"/>
    <mergeCell ref="A2:A3"/>
    <mergeCell ref="G10:G11"/>
    <mergeCell ref="H2:H3"/>
    <mergeCell ref="I2:I3"/>
    <mergeCell ref="J2:J3"/>
    <mergeCell ref="K2:K3"/>
    <mergeCell ref="L2:L3"/>
    <mergeCell ref="M2:M3"/>
    <mergeCell ref="N10:N11"/>
    <mergeCell ref="L6:L7"/>
    <mergeCell ref="M6:M7"/>
    <mergeCell ref="N2:N3"/>
    <mergeCell ref="O2:O3"/>
    <mergeCell ref="P2:P3"/>
    <mergeCell ref="Q2:Q3"/>
    <mergeCell ref="P6:P7"/>
    <mergeCell ref="Q6:Q7"/>
    <mergeCell ref="R2:R3"/>
    <mergeCell ref="S2:S3"/>
    <mergeCell ref="A6:A7"/>
    <mergeCell ref="G2:G3"/>
    <mergeCell ref="H6:H7"/>
    <mergeCell ref="I6:I7"/>
    <mergeCell ref="J6:J7"/>
    <mergeCell ref="K6:K7"/>
    <mergeCell ref="S6:S7"/>
    <mergeCell ref="A8:A9"/>
    <mergeCell ref="G6:G7"/>
    <mergeCell ref="H8:H9"/>
    <mergeCell ref="I8:I9"/>
    <mergeCell ref="J8:J9"/>
    <mergeCell ref="K8:K9"/>
    <mergeCell ref="L8:L9"/>
    <mergeCell ref="M8:M9"/>
    <mergeCell ref="N6:N7"/>
    <mergeCell ref="S12:S13"/>
    <mergeCell ref="S8:S9"/>
    <mergeCell ref="A12:A13"/>
    <mergeCell ref="H12:H13"/>
    <mergeCell ref="I12:I13"/>
    <mergeCell ref="J12:J13"/>
    <mergeCell ref="K12:K13"/>
    <mergeCell ref="L12:L13"/>
    <mergeCell ref="M12:M13"/>
    <mergeCell ref="N8:N9"/>
    <mergeCell ref="N12:N13"/>
    <mergeCell ref="P12:P13"/>
    <mergeCell ref="Q12:Q13"/>
    <mergeCell ref="R12:R13"/>
    <mergeCell ref="O12:O13"/>
    <mergeCell ref="R8:R9"/>
    <mergeCell ref="O8:O9"/>
    <mergeCell ref="P8:P9"/>
    <mergeCell ref="Q8:Q9"/>
    <mergeCell ref="R10:R11"/>
    <mergeCell ref="A18:A19"/>
    <mergeCell ref="G8:G9"/>
    <mergeCell ref="H18:H19"/>
    <mergeCell ref="I18:I19"/>
    <mergeCell ref="G18:G19"/>
    <mergeCell ref="G16:G17"/>
    <mergeCell ref="G12:G13"/>
    <mergeCell ref="A10:A11"/>
    <mergeCell ref="H10:H11"/>
    <mergeCell ref="I10:I11"/>
    <mergeCell ref="O18:O19"/>
    <mergeCell ref="P18:P19"/>
    <mergeCell ref="Q18:Q19"/>
    <mergeCell ref="R18:R19"/>
    <mergeCell ref="J18:J19"/>
    <mergeCell ref="K18:K19"/>
    <mergeCell ref="L18:L19"/>
    <mergeCell ref="M18:M19"/>
    <mergeCell ref="S18:S19"/>
    <mergeCell ref="A16:A17"/>
    <mergeCell ref="H16:H17"/>
    <mergeCell ref="I16:I17"/>
    <mergeCell ref="J16:J17"/>
    <mergeCell ref="K16:K17"/>
    <mergeCell ref="L16:L17"/>
    <mergeCell ref="M16:M17"/>
    <mergeCell ref="N18:N19"/>
    <mergeCell ref="N16:N17"/>
    <mergeCell ref="S4:S5"/>
    <mergeCell ref="S16:S17"/>
    <mergeCell ref="A4:A5"/>
    <mergeCell ref="H4:H5"/>
    <mergeCell ref="I4:I5"/>
    <mergeCell ref="J4:J5"/>
    <mergeCell ref="K4:K5"/>
    <mergeCell ref="L4:L5"/>
    <mergeCell ref="M4:M5"/>
    <mergeCell ref="N4:N5"/>
    <mergeCell ref="O16:O17"/>
    <mergeCell ref="P16:P17"/>
    <mergeCell ref="Q16:Q17"/>
    <mergeCell ref="R16:R17"/>
    <mergeCell ref="P4:P5"/>
    <mergeCell ref="Q4:Q5"/>
    <mergeCell ref="R4:R5"/>
    <mergeCell ref="O4:O5"/>
    <mergeCell ref="R6:R7"/>
    <mergeCell ref="O6:O7"/>
    <mergeCell ref="K14:K15"/>
    <mergeCell ref="L14:L15"/>
    <mergeCell ref="M14:M15"/>
    <mergeCell ref="N14:N15"/>
    <mergeCell ref="P14:P15"/>
    <mergeCell ref="Q14:Q15"/>
    <mergeCell ref="O14:O15"/>
    <mergeCell ref="L20:L21"/>
    <mergeCell ref="M20:M21"/>
    <mergeCell ref="R14:R15"/>
    <mergeCell ref="S14:S15"/>
    <mergeCell ref="A14:A15"/>
    <mergeCell ref="G4:G5"/>
    <mergeCell ref="H14:H15"/>
    <mergeCell ref="I14:I15"/>
    <mergeCell ref="G14:G15"/>
    <mergeCell ref="J14:J15"/>
    <mergeCell ref="A20:A21"/>
    <mergeCell ref="G20:G21"/>
    <mergeCell ref="H20:H21"/>
    <mergeCell ref="I20:I21"/>
    <mergeCell ref="J20:J21"/>
    <mergeCell ref="K20:K21"/>
    <mergeCell ref="R20:R21"/>
    <mergeCell ref="S20:S21"/>
    <mergeCell ref="N20:N21"/>
    <mergeCell ref="O20:O21"/>
    <mergeCell ref="P20:P21"/>
    <mergeCell ref="Q20:Q2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8"/>
  <dimension ref="A1:R10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5.125" style="4" customWidth="1"/>
    <col min="2" max="2" width="7.375" style="2" customWidth="1"/>
    <col min="3" max="3" width="17.75390625" style="3" customWidth="1"/>
    <col min="4" max="4" width="4.625" style="4" customWidth="1"/>
    <col min="5" max="5" width="0" style="4" hidden="1" customWidth="1"/>
    <col min="6" max="6" width="11.75390625" style="3" customWidth="1"/>
    <col min="7" max="14" width="4.75390625" style="2" customWidth="1"/>
    <col min="15" max="16" width="4.75390625" style="2" hidden="1" customWidth="1"/>
    <col min="17" max="17" width="4.75390625" style="0" hidden="1" customWidth="1"/>
    <col min="18" max="18" width="6.00390625" style="0" customWidth="1"/>
  </cols>
  <sheetData>
    <row r="1" spans="1:18" ht="48" customHeight="1">
      <c r="A1" s="38" t="s">
        <v>0</v>
      </c>
      <c r="B1" s="39" t="s">
        <v>1</v>
      </c>
      <c r="C1" s="40" t="s">
        <v>84</v>
      </c>
      <c r="D1" s="39" t="s">
        <v>2</v>
      </c>
      <c r="E1" s="39" t="s">
        <v>3</v>
      </c>
      <c r="F1" s="41" t="s">
        <v>4</v>
      </c>
      <c r="G1" s="42" t="s">
        <v>67</v>
      </c>
      <c r="H1" s="42" t="s">
        <v>68</v>
      </c>
      <c r="I1" s="42" t="s">
        <v>69</v>
      </c>
      <c r="J1" s="42" t="s">
        <v>70</v>
      </c>
      <c r="K1" s="42" t="s">
        <v>7</v>
      </c>
      <c r="L1" s="42" t="s">
        <v>8</v>
      </c>
      <c r="M1" s="42" t="s">
        <v>12</v>
      </c>
      <c r="N1" s="42" t="s">
        <v>11</v>
      </c>
      <c r="O1" s="39" t="s">
        <v>13</v>
      </c>
      <c r="P1" s="39" t="s">
        <v>14</v>
      </c>
      <c r="Q1" s="39" t="s">
        <v>15</v>
      </c>
      <c r="R1" s="38" t="s">
        <v>16</v>
      </c>
    </row>
    <row r="2" spans="1:18" ht="12.75">
      <c r="A2" s="22">
        <v>1</v>
      </c>
      <c r="B2" s="23" t="s">
        <v>38</v>
      </c>
      <c r="C2" s="44" t="s">
        <v>39</v>
      </c>
      <c r="D2" s="14">
        <v>97</v>
      </c>
      <c r="E2" s="37"/>
      <c r="F2" s="44" t="s">
        <v>23</v>
      </c>
      <c r="G2" s="10">
        <v>37</v>
      </c>
      <c r="H2" s="10">
        <v>31</v>
      </c>
      <c r="I2" s="10">
        <v>35</v>
      </c>
      <c r="J2" s="10">
        <v>43</v>
      </c>
      <c r="K2" s="10">
        <v>0</v>
      </c>
      <c r="L2" s="10">
        <v>0</v>
      </c>
      <c r="M2" s="10">
        <v>40</v>
      </c>
      <c r="N2" s="10">
        <v>40</v>
      </c>
      <c r="O2" s="10">
        <f aca="true" t="shared" si="0" ref="O2:O10">SMALL(G2:N2,3)</f>
        <v>31</v>
      </c>
      <c r="P2" s="10">
        <f aca="true" t="shared" si="1" ref="P2:P10">SMALL(G2:N2,2)</f>
        <v>0</v>
      </c>
      <c r="Q2" s="10">
        <f aca="true" t="shared" si="2" ref="Q2:Q10">MIN(G2:N2)</f>
        <v>0</v>
      </c>
      <c r="R2" s="11">
        <f aca="true" t="shared" si="3" ref="R2:R10">SUM(G2:N2)-O2-P2-Q2</f>
        <v>195</v>
      </c>
    </row>
    <row r="3" spans="1:18" ht="12.75">
      <c r="A3" s="22">
        <v>2</v>
      </c>
      <c r="B3" s="10">
        <v>14012</v>
      </c>
      <c r="C3" s="43" t="s">
        <v>78</v>
      </c>
      <c r="D3" s="14">
        <v>98</v>
      </c>
      <c r="E3" s="14"/>
      <c r="F3" s="43" t="s">
        <v>79</v>
      </c>
      <c r="G3" s="10">
        <v>31</v>
      </c>
      <c r="H3" s="10">
        <v>29</v>
      </c>
      <c r="I3" s="10">
        <v>33</v>
      </c>
      <c r="J3" s="10">
        <v>29</v>
      </c>
      <c r="K3" s="10">
        <v>46</v>
      </c>
      <c r="L3" s="10">
        <v>29</v>
      </c>
      <c r="M3" s="10">
        <v>35</v>
      </c>
      <c r="N3" s="10">
        <v>37</v>
      </c>
      <c r="O3" s="10">
        <f t="shared" si="0"/>
        <v>29</v>
      </c>
      <c r="P3" s="10">
        <f t="shared" si="1"/>
        <v>29</v>
      </c>
      <c r="Q3" s="10">
        <f t="shared" si="2"/>
        <v>29</v>
      </c>
      <c r="R3" s="11">
        <f t="shared" si="3"/>
        <v>182</v>
      </c>
    </row>
    <row r="4" spans="1:18" ht="12.75">
      <c r="A4" s="22">
        <v>3</v>
      </c>
      <c r="B4" s="12">
        <v>64001</v>
      </c>
      <c r="C4" s="43" t="s">
        <v>31</v>
      </c>
      <c r="D4" s="14">
        <v>97</v>
      </c>
      <c r="E4" s="14"/>
      <c r="F4" s="43" t="s">
        <v>29</v>
      </c>
      <c r="G4" s="10">
        <v>21</v>
      </c>
      <c r="H4" s="10">
        <v>25</v>
      </c>
      <c r="I4" s="10">
        <v>21</v>
      </c>
      <c r="J4" s="10">
        <v>40</v>
      </c>
      <c r="K4" s="10">
        <v>35</v>
      </c>
      <c r="L4" s="10">
        <v>40</v>
      </c>
      <c r="M4" s="10">
        <v>25</v>
      </c>
      <c r="N4" s="10">
        <v>29</v>
      </c>
      <c r="O4" s="10">
        <f t="shared" si="0"/>
        <v>25</v>
      </c>
      <c r="P4" s="10">
        <f t="shared" si="1"/>
        <v>21</v>
      </c>
      <c r="Q4" s="10">
        <f t="shared" si="2"/>
        <v>21</v>
      </c>
      <c r="R4" s="11">
        <f t="shared" si="3"/>
        <v>169</v>
      </c>
    </row>
    <row r="5" spans="1:18" ht="12.75">
      <c r="A5" s="22">
        <v>4</v>
      </c>
      <c r="B5" s="12">
        <v>30061</v>
      </c>
      <c r="C5" s="13" t="s">
        <v>37</v>
      </c>
      <c r="D5" s="14">
        <v>97</v>
      </c>
      <c r="E5" s="14"/>
      <c r="F5" s="13" t="s">
        <v>33</v>
      </c>
      <c r="G5" s="10">
        <v>0</v>
      </c>
      <c r="H5" s="10">
        <v>0</v>
      </c>
      <c r="I5" s="10">
        <v>19</v>
      </c>
      <c r="J5" s="10">
        <v>31</v>
      </c>
      <c r="K5" s="10">
        <v>33</v>
      </c>
      <c r="L5" s="10">
        <v>35</v>
      </c>
      <c r="M5" s="10">
        <v>14</v>
      </c>
      <c r="N5" s="10">
        <v>0</v>
      </c>
      <c r="O5" s="10">
        <f t="shared" si="0"/>
        <v>0</v>
      </c>
      <c r="P5" s="10">
        <f t="shared" si="1"/>
        <v>0</v>
      </c>
      <c r="Q5" s="10">
        <f t="shared" si="2"/>
        <v>0</v>
      </c>
      <c r="R5" s="11">
        <f t="shared" si="3"/>
        <v>132</v>
      </c>
    </row>
    <row r="6" spans="1:18" ht="12.75">
      <c r="A6" s="22">
        <v>5</v>
      </c>
      <c r="B6" s="10">
        <v>119066</v>
      </c>
      <c r="C6" s="13" t="s">
        <v>44</v>
      </c>
      <c r="D6" s="14">
        <v>97</v>
      </c>
      <c r="E6" s="14"/>
      <c r="F6" s="13" t="s">
        <v>21</v>
      </c>
      <c r="G6" s="10">
        <v>27</v>
      </c>
      <c r="H6" s="10">
        <v>15</v>
      </c>
      <c r="I6" s="10">
        <v>0</v>
      </c>
      <c r="J6" s="10">
        <v>0</v>
      </c>
      <c r="K6" s="10">
        <v>0</v>
      </c>
      <c r="L6" s="10">
        <v>0</v>
      </c>
      <c r="M6" s="10">
        <v>27</v>
      </c>
      <c r="N6" s="10">
        <v>14</v>
      </c>
      <c r="O6" s="10">
        <f t="shared" si="0"/>
        <v>0</v>
      </c>
      <c r="P6" s="10">
        <f t="shared" si="1"/>
        <v>0</v>
      </c>
      <c r="Q6" s="10">
        <f t="shared" si="2"/>
        <v>0</v>
      </c>
      <c r="R6" s="11">
        <f t="shared" si="3"/>
        <v>83</v>
      </c>
    </row>
    <row r="7" spans="1:18" ht="12.75">
      <c r="A7" s="22">
        <v>6</v>
      </c>
      <c r="B7" s="10">
        <v>20008</v>
      </c>
      <c r="C7" s="43" t="s">
        <v>76</v>
      </c>
      <c r="D7" s="14">
        <v>97</v>
      </c>
      <c r="E7" s="14"/>
      <c r="F7" s="43" t="s">
        <v>77</v>
      </c>
      <c r="G7" s="10">
        <v>35</v>
      </c>
      <c r="H7" s="10">
        <v>43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f t="shared" si="0"/>
        <v>0</v>
      </c>
      <c r="P7" s="10">
        <f t="shared" si="1"/>
        <v>0</v>
      </c>
      <c r="Q7" s="10">
        <f t="shared" si="2"/>
        <v>0</v>
      </c>
      <c r="R7" s="11">
        <f t="shared" si="3"/>
        <v>78</v>
      </c>
    </row>
    <row r="8" spans="1:18" ht="12.75">
      <c r="A8" s="22">
        <v>7</v>
      </c>
      <c r="B8" s="10">
        <v>112031</v>
      </c>
      <c r="C8" s="43" t="s">
        <v>104</v>
      </c>
      <c r="D8" s="14">
        <v>98</v>
      </c>
      <c r="E8" s="14"/>
      <c r="F8" s="43" t="s">
        <v>51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11</v>
      </c>
      <c r="N8" s="10">
        <v>21</v>
      </c>
      <c r="O8" s="10">
        <f t="shared" si="0"/>
        <v>0</v>
      </c>
      <c r="P8" s="10">
        <f t="shared" si="1"/>
        <v>0</v>
      </c>
      <c r="Q8" s="10">
        <f t="shared" si="2"/>
        <v>0</v>
      </c>
      <c r="R8" s="11">
        <f t="shared" si="3"/>
        <v>32</v>
      </c>
    </row>
    <row r="9" spans="1:18" ht="12.75">
      <c r="A9" s="22">
        <v>8</v>
      </c>
      <c r="B9" s="10">
        <v>63053</v>
      </c>
      <c r="C9" s="43" t="s">
        <v>93</v>
      </c>
      <c r="D9" s="14">
        <v>97</v>
      </c>
      <c r="E9" s="14"/>
      <c r="F9" s="43" t="s">
        <v>82</v>
      </c>
      <c r="G9" s="10">
        <v>0</v>
      </c>
      <c r="H9" s="10">
        <v>0</v>
      </c>
      <c r="I9" s="10">
        <v>13</v>
      </c>
      <c r="J9" s="10">
        <v>12</v>
      </c>
      <c r="K9" s="10">
        <v>0</v>
      </c>
      <c r="L9" s="10">
        <v>0</v>
      </c>
      <c r="M9" s="10">
        <v>0</v>
      </c>
      <c r="N9" s="10">
        <v>0</v>
      </c>
      <c r="O9" s="10">
        <f t="shared" si="0"/>
        <v>0</v>
      </c>
      <c r="P9" s="10">
        <f t="shared" si="1"/>
        <v>0</v>
      </c>
      <c r="Q9" s="10">
        <f t="shared" si="2"/>
        <v>0</v>
      </c>
      <c r="R9" s="11">
        <f t="shared" si="3"/>
        <v>25</v>
      </c>
    </row>
    <row r="10" spans="1:18" ht="12.75">
      <c r="A10" s="22" t="s">
        <v>103</v>
      </c>
      <c r="B10" s="10">
        <v>30025</v>
      </c>
      <c r="C10" s="43" t="s">
        <v>94</v>
      </c>
      <c r="D10" s="14">
        <v>98</v>
      </c>
      <c r="E10" s="14"/>
      <c r="F10" s="43" t="s">
        <v>33</v>
      </c>
      <c r="G10" s="10">
        <v>0</v>
      </c>
      <c r="H10" s="10">
        <v>0</v>
      </c>
      <c r="I10" s="10">
        <v>12</v>
      </c>
      <c r="J10" s="10">
        <v>13</v>
      </c>
      <c r="K10" s="10">
        <v>0</v>
      </c>
      <c r="L10" s="10">
        <v>0</v>
      </c>
      <c r="M10" s="10">
        <v>0</v>
      </c>
      <c r="N10" s="10">
        <v>0</v>
      </c>
      <c r="O10" s="10">
        <f t="shared" si="0"/>
        <v>0</v>
      </c>
      <c r="P10" s="10">
        <f t="shared" si="1"/>
        <v>0</v>
      </c>
      <c r="Q10" s="10">
        <f t="shared" si="2"/>
        <v>0</v>
      </c>
      <c r="R10" s="11">
        <f t="shared" si="3"/>
        <v>25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9"/>
  <dimension ref="A1:R42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5.125" style="4" customWidth="1"/>
    <col min="2" max="2" width="7.00390625" style="2" customWidth="1"/>
    <col min="3" max="3" width="18.00390625" style="3" customWidth="1"/>
    <col min="4" max="4" width="4.625" style="4" customWidth="1"/>
    <col min="5" max="5" width="0" style="4" hidden="1" customWidth="1"/>
    <col min="6" max="6" width="11.75390625" style="3" customWidth="1"/>
    <col min="7" max="14" width="4.75390625" style="2" customWidth="1"/>
    <col min="15" max="16" width="0" style="2" hidden="1" customWidth="1"/>
    <col min="17" max="17" width="0" style="0" hidden="1" customWidth="1"/>
    <col min="18" max="18" width="7.00390625" style="0" customWidth="1"/>
  </cols>
  <sheetData>
    <row r="1" spans="1:18" ht="52.5" customHeight="1">
      <c r="A1" s="6" t="s">
        <v>0</v>
      </c>
      <c r="B1" s="6" t="s">
        <v>1</v>
      </c>
      <c r="C1" s="34" t="s">
        <v>65</v>
      </c>
      <c r="D1" s="6" t="s">
        <v>2</v>
      </c>
      <c r="E1" s="6" t="s">
        <v>3</v>
      </c>
      <c r="F1" s="8" t="s">
        <v>4</v>
      </c>
      <c r="G1" s="42" t="s">
        <v>67</v>
      </c>
      <c r="H1" s="42" t="s">
        <v>68</v>
      </c>
      <c r="I1" s="42" t="s">
        <v>69</v>
      </c>
      <c r="J1" s="42" t="s">
        <v>70</v>
      </c>
      <c r="K1" s="42" t="s">
        <v>7</v>
      </c>
      <c r="L1" s="42" t="s">
        <v>8</v>
      </c>
      <c r="M1" s="42" t="s">
        <v>12</v>
      </c>
      <c r="N1" s="42" t="s">
        <v>11</v>
      </c>
      <c r="O1" s="39" t="s">
        <v>13</v>
      </c>
      <c r="P1" s="39" t="s">
        <v>14</v>
      </c>
      <c r="Q1" s="39" t="s">
        <v>15</v>
      </c>
      <c r="R1" s="38" t="s">
        <v>16</v>
      </c>
    </row>
    <row r="2" spans="1:18" ht="12.75">
      <c r="A2" s="22">
        <v>1</v>
      </c>
      <c r="B2" s="10">
        <v>103007</v>
      </c>
      <c r="C2" s="43" t="s">
        <v>85</v>
      </c>
      <c r="D2" s="14">
        <v>98</v>
      </c>
      <c r="E2" s="14"/>
      <c r="F2" s="43" t="s">
        <v>17</v>
      </c>
      <c r="G2" s="10">
        <v>60</v>
      </c>
      <c r="H2" s="10">
        <v>60</v>
      </c>
      <c r="I2" s="10">
        <v>60</v>
      </c>
      <c r="J2" s="10">
        <v>60</v>
      </c>
      <c r="K2" s="10">
        <v>60</v>
      </c>
      <c r="L2" s="10">
        <v>53</v>
      </c>
      <c r="M2" s="10">
        <v>47</v>
      </c>
      <c r="N2" s="10">
        <v>47</v>
      </c>
      <c r="O2" s="10">
        <f aca="true" t="shared" si="0" ref="O2:O8">SMALL(G2:N2,3)</f>
        <v>53</v>
      </c>
      <c r="P2" s="10">
        <f aca="true" t="shared" si="1" ref="P2:P8">SMALL(G2:N2,2)</f>
        <v>47</v>
      </c>
      <c r="Q2" s="10">
        <f aca="true" t="shared" si="2" ref="Q2:Q8">MIN(G2:N2)</f>
        <v>47</v>
      </c>
      <c r="R2" s="11">
        <f aca="true" t="shared" si="3" ref="R2:R8">SUM(G2:N2)-O2-P2-Q2</f>
        <v>300</v>
      </c>
    </row>
    <row r="3" spans="1:18" ht="12.75">
      <c r="A3" s="22">
        <v>2</v>
      </c>
      <c r="B3" s="10">
        <v>132034</v>
      </c>
      <c r="C3" s="43" t="s">
        <v>86</v>
      </c>
      <c r="D3" s="14">
        <v>98</v>
      </c>
      <c r="E3" s="14"/>
      <c r="F3" s="43" t="s">
        <v>87</v>
      </c>
      <c r="G3" s="10">
        <v>53</v>
      </c>
      <c r="H3" s="10">
        <v>53</v>
      </c>
      <c r="I3" s="10">
        <v>47</v>
      </c>
      <c r="J3" s="10">
        <v>47</v>
      </c>
      <c r="K3" s="10">
        <v>0</v>
      </c>
      <c r="L3" s="10">
        <v>0</v>
      </c>
      <c r="M3" s="10">
        <v>22</v>
      </c>
      <c r="N3" s="10">
        <v>31</v>
      </c>
      <c r="O3" s="10">
        <f t="shared" si="0"/>
        <v>22</v>
      </c>
      <c r="P3" s="10">
        <f t="shared" si="1"/>
        <v>0</v>
      </c>
      <c r="Q3" s="10">
        <f t="shared" si="2"/>
        <v>0</v>
      </c>
      <c r="R3" s="11">
        <f t="shared" si="3"/>
        <v>231</v>
      </c>
    </row>
    <row r="4" spans="1:18" ht="12.75">
      <c r="A4" s="22">
        <v>3</v>
      </c>
      <c r="B4" s="10">
        <v>132054</v>
      </c>
      <c r="C4" s="43" t="s">
        <v>88</v>
      </c>
      <c r="D4" s="14">
        <v>98</v>
      </c>
      <c r="E4" s="14"/>
      <c r="F4" s="43" t="s">
        <v>87</v>
      </c>
      <c r="G4" s="10">
        <v>47</v>
      </c>
      <c r="H4" s="10">
        <v>47</v>
      </c>
      <c r="I4" s="10">
        <v>38</v>
      </c>
      <c r="J4" s="10">
        <v>38</v>
      </c>
      <c r="K4" s="10">
        <v>0</v>
      </c>
      <c r="L4" s="10">
        <v>0</v>
      </c>
      <c r="M4" s="10">
        <v>20</v>
      </c>
      <c r="N4" s="10">
        <v>28</v>
      </c>
      <c r="O4" s="10">
        <f t="shared" si="0"/>
        <v>20</v>
      </c>
      <c r="P4" s="10">
        <f t="shared" si="1"/>
        <v>0</v>
      </c>
      <c r="Q4" s="10">
        <f t="shared" si="2"/>
        <v>0</v>
      </c>
      <c r="R4" s="11">
        <f t="shared" si="3"/>
        <v>198</v>
      </c>
    </row>
    <row r="5" spans="1:18" ht="12.75">
      <c r="A5" s="22">
        <v>4</v>
      </c>
      <c r="B5" s="10">
        <v>132044</v>
      </c>
      <c r="C5" s="43" t="s">
        <v>97</v>
      </c>
      <c r="D5" s="14">
        <v>98</v>
      </c>
      <c r="E5" s="14"/>
      <c r="F5" s="43" t="s">
        <v>87</v>
      </c>
      <c r="G5" s="10">
        <v>0</v>
      </c>
      <c r="H5" s="10">
        <v>0</v>
      </c>
      <c r="I5" s="10">
        <v>31</v>
      </c>
      <c r="J5" s="10">
        <v>31</v>
      </c>
      <c r="K5" s="10">
        <v>0</v>
      </c>
      <c r="L5" s="10">
        <v>0</v>
      </c>
      <c r="M5" s="10">
        <v>18</v>
      </c>
      <c r="N5" s="10">
        <v>25</v>
      </c>
      <c r="O5" s="10">
        <f t="shared" si="0"/>
        <v>0</v>
      </c>
      <c r="P5" s="10">
        <f t="shared" si="1"/>
        <v>0</v>
      </c>
      <c r="Q5" s="10">
        <f t="shared" si="2"/>
        <v>0</v>
      </c>
      <c r="R5" s="11">
        <f t="shared" si="3"/>
        <v>105</v>
      </c>
    </row>
    <row r="6" spans="1:18" ht="12.75">
      <c r="A6" s="22">
        <f>1+A5</f>
        <v>5</v>
      </c>
      <c r="B6" s="10">
        <v>132055</v>
      </c>
      <c r="C6" s="43" t="s">
        <v>96</v>
      </c>
      <c r="D6" s="14">
        <v>97</v>
      </c>
      <c r="E6" s="14"/>
      <c r="F6" s="43" t="s">
        <v>87</v>
      </c>
      <c r="G6" s="10">
        <v>0</v>
      </c>
      <c r="H6" s="10">
        <v>0</v>
      </c>
      <c r="I6" s="10">
        <v>34</v>
      </c>
      <c r="J6" s="10">
        <v>34</v>
      </c>
      <c r="K6" s="10">
        <v>0</v>
      </c>
      <c r="L6" s="10">
        <v>0</v>
      </c>
      <c r="M6" s="10">
        <v>16</v>
      </c>
      <c r="N6" s="10">
        <v>0</v>
      </c>
      <c r="O6" s="10">
        <f t="shared" si="0"/>
        <v>0</v>
      </c>
      <c r="P6" s="10">
        <f t="shared" si="1"/>
        <v>0</v>
      </c>
      <c r="Q6" s="10">
        <f t="shared" si="2"/>
        <v>0</v>
      </c>
      <c r="R6" s="11">
        <f t="shared" si="3"/>
        <v>84</v>
      </c>
    </row>
    <row r="7" spans="1:18" ht="12.75">
      <c r="A7" s="22">
        <f>1+A6</f>
        <v>6</v>
      </c>
      <c r="B7" s="12">
        <v>49027</v>
      </c>
      <c r="C7" s="43" t="s">
        <v>105</v>
      </c>
      <c r="D7" s="14">
        <v>98</v>
      </c>
      <c r="E7" s="14"/>
      <c r="F7" s="43" t="s">
        <v>106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31</v>
      </c>
      <c r="N7" s="10">
        <v>42</v>
      </c>
      <c r="O7" s="10">
        <f t="shared" si="0"/>
        <v>0</v>
      </c>
      <c r="P7" s="10">
        <f t="shared" si="1"/>
        <v>0</v>
      </c>
      <c r="Q7" s="10">
        <f t="shared" si="2"/>
        <v>0</v>
      </c>
      <c r="R7" s="11">
        <f t="shared" si="3"/>
        <v>73</v>
      </c>
    </row>
    <row r="8" spans="1:18" ht="12.75">
      <c r="A8" s="22">
        <v>7</v>
      </c>
      <c r="B8" s="47" t="s">
        <v>107</v>
      </c>
      <c r="C8" s="43" t="s">
        <v>108</v>
      </c>
      <c r="D8" s="14">
        <v>98</v>
      </c>
      <c r="E8" s="14"/>
      <c r="F8" s="43" t="s">
        <v>109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25</v>
      </c>
      <c r="N8" s="10">
        <v>34</v>
      </c>
      <c r="O8" s="10">
        <f t="shared" si="0"/>
        <v>0</v>
      </c>
      <c r="P8" s="10">
        <f t="shared" si="1"/>
        <v>0</v>
      </c>
      <c r="Q8" s="10">
        <f t="shared" si="2"/>
        <v>0</v>
      </c>
      <c r="R8" s="11">
        <f t="shared" si="3"/>
        <v>59</v>
      </c>
    </row>
    <row r="9" spans="2:16" ht="12.75">
      <c r="B9" s="12"/>
      <c r="C9" s="13"/>
      <c r="D9" s="14"/>
      <c r="E9" s="14"/>
      <c r="F9" s="13"/>
      <c r="G9" s="10"/>
      <c r="H9" s="10"/>
      <c r="I9" s="10"/>
      <c r="J9" s="10"/>
      <c r="K9" s="10"/>
      <c r="L9" s="10"/>
      <c r="M9" s="10"/>
      <c r="N9" s="10"/>
      <c r="O9" s="10"/>
      <c r="P9" s="11"/>
    </row>
    <row r="10" spans="2:16" ht="12.75">
      <c r="B10" s="10"/>
      <c r="C10" s="13"/>
      <c r="D10" s="14"/>
      <c r="E10" s="14"/>
      <c r="F10" s="13"/>
      <c r="G10" s="10"/>
      <c r="H10" s="10"/>
      <c r="I10" s="10"/>
      <c r="J10" s="10"/>
      <c r="K10" s="10"/>
      <c r="L10" s="10"/>
      <c r="M10" s="10"/>
      <c r="N10" s="10"/>
      <c r="O10" s="10"/>
      <c r="P10" s="11"/>
    </row>
    <row r="11" spans="2:16" ht="12.75">
      <c r="B11" s="17"/>
      <c r="G11" s="10"/>
      <c r="H11" s="10"/>
      <c r="I11" s="10"/>
      <c r="J11" s="10"/>
      <c r="K11" s="10"/>
      <c r="L11" s="10"/>
      <c r="M11" s="10"/>
      <c r="N11" s="10"/>
      <c r="O11" s="10"/>
      <c r="P11" s="11"/>
    </row>
    <row r="12" spans="2:16" ht="12.75">
      <c r="B12" s="12"/>
      <c r="C12" s="13"/>
      <c r="D12" s="14"/>
      <c r="E12" s="14"/>
      <c r="F12" s="13"/>
      <c r="G12" s="10"/>
      <c r="H12" s="10"/>
      <c r="I12" s="10"/>
      <c r="J12" s="10"/>
      <c r="K12" s="10"/>
      <c r="L12" s="10"/>
      <c r="M12" s="10"/>
      <c r="N12" s="10"/>
      <c r="O12" s="10"/>
      <c r="P12" s="11"/>
    </row>
    <row r="13" spans="2:16" ht="12.75">
      <c r="B13" s="12"/>
      <c r="C13" s="13"/>
      <c r="D13" s="14"/>
      <c r="E13" s="14"/>
      <c r="F13" s="13"/>
      <c r="G13" s="10"/>
      <c r="H13" s="10"/>
      <c r="I13" s="10"/>
      <c r="J13" s="10"/>
      <c r="K13" s="10"/>
      <c r="L13" s="10"/>
      <c r="M13" s="10"/>
      <c r="N13" s="10"/>
      <c r="O13" s="10"/>
      <c r="P13" s="11"/>
    </row>
    <row r="14" spans="2:16" ht="12.75">
      <c r="B14" s="12"/>
      <c r="C14" s="13"/>
      <c r="D14" s="14"/>
      <c r="E14" s="14"/>
      <c r="F14" s="13"/>
      <c r="G14" s="10"/>
      <c r="H14" s="10"/>
      <c r="I14" s="10"/>
      <c r="J14" s="10"/>
      <c r="K14" s="10"/>
      <c r="L14" s="10"/>
      <c r="M14" s="10"/>
      <c r="N14" s="10"/>
      <c r="O14" s="10"/>
      <c r="P14" s="11"/>
    </row>
    <row r="15" spans="2:16" ht="12.75">
      <c r="B15" s="12"/>
      <c r="C15" s="13"/>
      <c r="D15" s="14"/>
      <c r="E15" s="14"/>
      <c r="F15" s="13"/>
      <c r="G15" s="10"/>
      <c r="H15" s="10"/>
      <c r="I15" s="10"/>
      <c r="J15" s="10"/>
      <c r="K15" s="10"/>
      <c r="L15" s="10"/>
      <c r="M15" s="10"/>
      <c r="N15" s="10"/>
      <c r="O15" s="10"/>
      <c r="P15" s="11"/>
    </row>
    <row r="16" spans="2:16" ht="12.75">
      <c r="B16" s="10"/>
      <c r="C16" s="13"/>
      <c r="D16" s="14"/>
      <c r="E16" s="14"/>
      <c r="F16" s="13"/>
      <c r="G16" s="10"/>
      <c r="H16" s="10"/>
      <c r="I16" s="10"/>
      <c r="J16" s="10"/>
      <c r="K16" s="10"/>
      <c r="L16" s="10"/>
      <c r="M16" s="10"/>
      <c r="N16" s="10"/>
      <c r="O16" s="10"/>
      <c r="P16" s="11"/>
    </row>
    <row r="17" spans="2:16" ht="12.75">
      <c r="B17" s="10"/>
      <c r="C17" s="13"/>
      <c r="D17" s="14"/>
      <c r="E17" s="14"/>
      <c r="F17" s="13"/>
      <c r="G17" s="10"/>
      <c r="H17" s="10"/>
      <c r="I17" s="10"/>
      <c r="J17" s="10"/>
      <c r="K17" s="10"/>
      <c r="L17" s="10"/>
      <c r="M17" s="10"/>
      <c r="N17" s="10"/>
      <c r="O17" s="10"/>
      <c r="P17" s="11"/>
    </row>
    <row r="18" spans="2:16" ht="12.75">
      <c r="B18" s="12"/>
      <c r="C18" s="13"/>
      <c r="D18" s="14"/>
      <c r="E18" s="14"/>
      <c r="F18" s="13"/>
      <c r="G18" s="10"/>
      <c r="H18" s="10"/>
      <c r="I18" s="10"/>
      <c r="J18" s="10"/>
      <c r="K18" s="10"/>
      <c r="L18" s="10"/>
      <c r="M18" s="10"/>
      <c r="N18" s="10"/>
      <c r="O18" s="10"/>
      <c r="P18" s="11"/>
    </row>
    <row r="19" spans="2:16" ht="12.75">
      <c r="B19" s="12"/>
      <c r="C19" s="13"/>
      <c r="D19" s="14"/>
      <c r="E19" s="14"/>
      <c r="F19" s="13"/>
      <c r="G19" s="10"/>
      <c r="H19" s="10"/>
      <c r="I19" s="10"/>
      <c r="J19" s="10"/>
      <c r="K19" s="10"/>
      <c r="L19" s="10"/>
      <c r="M19" s="10"/>
      <c r="N19" s="10"/>
      <c r="O19" s="10"/>
      <c r="P19" s="11"/>
    </row>
    <row r="20" spans="1:16" ht="12.75">
      <c r="A20" s="14"/>
      <c r="B20" s="12"/>
      <c r="C20" s="13"/>
      <c r="D20" s="14"/>
      <c r="E20" s="14"/>
      <c r="F20" s="13"/>
      <c r="G20" s="10"/>
      <c r="H20" s="10"/>
      <c r="I20" s="10"/>
      <c r="J20" s="10"/>
      <c r="K20" s="10"/>
      <c r="L20" s="10"/>
      <c r="M20" s="10"/>
      <c r="N20" s="10"/>
      <c r="O20" s="10"/>
      <c r="P20" s="11"/>
    </row>
    <row r="21" spans="2:16" ht="12.75">
      <c r="B21" s="12"/>
      <c r="C21" s="13"/>
      <c r="D21" s="14"/>
      <c r="E21" s="14"/>
      <c r="F21" s="13"/>
      <c r="G21" s="10"/>
      <c r="H21" s="10"/>
      <c r="I21" s="10"/>
      <c r="J21" s="10"/>
      <c r="K21" s="10"/>
      <c r="L21" s="10"/>
      <c r="M21" s="10"/>
      <c r="N21" s="10"/>
      <c r="O21" s="10"/>
      <c r="P21" s="11"/>
    </row>
    <row r="22" spans="2:16" ht="12.75">
      <c r="B22" s="12"/>
      <c r="C22" s="13"/>
      <c r="D22" s="14"/>
      <c r="E22" s="14"/>
      <c r="F22" s="13"/>
      <c r="G22" s="10"/>
      <c r="H22" s="10"/>
      <c r="I22" s="10"/>
      <c r="J22" s="10"/>
      <c r="K22" s="10"/>
      <c r="L22" s="10"/>
      <c r="M22" s="10"/>
      <c r="N22" s="10"/>
      <c r="O22" s="10"/>
      <c r="P22" s="11"/>
    </row>
    <row r="23" spans="2:16" ht="12.75">
      <c r="B23" s="12"/>
      <c r="C23" s="13"/>
      <c r="D23" s="14"/>
      <c r="E23" s="14"/>
      <c r="F23" s="13"/>
      <c r="G23" s="10"/>
      <c r="H23" s="10"/>
      <c r="I23" s="10"/>
      <c r="J23" s="10"/>
      <c r="K23" s="10"/>
      <c r="L23" s="10"/>
      <c r="M23" s="10"/>
      <c r="N23" s="10"/>
      <c r="O23" s="10"/>
      <c r="P23" s="11"/>
    </row>
    <row r="24" spans="2:16" ht="12.75">
      <c r="B24" s="12"/>
      <c r="C24" s="13"/>
      <c r="D24" s="14"/>
      <c r="E24" s="14"/>
      <c r="F24" s="13"/>
      <c r="G24" s="10"/>
      <c r="H24" s="10"/>
      <c r="I24" s="10"/>
      <c r="J24" s="10"/>
      <c r="K24" s="10"/>
      <c r="L24" s="10"/>
      <c r="M24" s="10"/>
      <c r="N24" s="10"/>
      <c r="O24" s="10"/>
      <c r="P24" s="11"/>
    </row>
    <row r="25" spans="2:16" ht="12.75">
      <c r="B25" s="12"/>
      <c r="C25" s="13"/>
      <c r="D25" s="14"/>
      <c r="E25" s="14"/>
      <c r="F25" s="13"/>
      <c r="G25" s="10"/>
      <c r="H25" s="10"/>
      <c r="I25" s="10"/>
      <c r="J25" s="10"/>
      <c r="K25" s="10"/>
      <c r="L25" s="10"/>
      <c r="M25" s="10"/>
      <c r="N25" s="10"/>
      <c r="O25" s="10"/>
      <c r="P25" s="11"/>
    </row>
    <row r="26" spans="2:16" ht="12.75">
      <c r="B26" s="12"/>
      <c r="C26" s="13"/>
      <c r="D26" s="14"/>
      <c r="E26" s="14"/>
      <c r="F26" s="13"/>
      <c r="G26" s="10"/>
      <c r="H26" s="10"/>
      <c r="I26" s="10"/>
      <c r="J26" s="10"/>
      <c r="K26" s="10"/>
      <c r="L26" s="10"/>
      <c r="M26" s="10"/>
      <c r="N26" s="10"/>
      <c r="O26" s="10"/>
      <c r="P26" s="11"/>
    </row>
    <row r="27" spans="2:16" ht="12.75">
      <c r="B27" s="10"/>
      <c r="C27" s="13"/>
      <c r="D27" s="14"/>
      <c r="E27" s="14"/>
      <c r="F27" s="13"/>
      <c r="G27" s="10"/>
      <c r="H27" s="10"/>
      <c r="I27" s="10"/>
      <c r="J27" s="10"/>
      <c r="K27" s="10"/>
      <c r="L27" s="10"/>
      <c r="M27" s="10"/>
      <c r="N27" s="10"/>
      <c r="O27" s="10"/>
      <c r="P27" s="11"/>
    </row>
    <row r="28" spans="2:16" ht="12.75">
      <c r="B28" s="10"/>
      <c r="C28" s="13"/>
      <c r="D28" s="14"/>
      <c r="E28" s="14"/>
      <c r="F28" s="13"/>
      <c r="G28" s="10"/>
      <c r="H28" s="10"/>
      <c r="I28" s="10"/>
      <c r="J28" s="10"/>
      <c r="K28" s="10"/>
      <c r="L28" s="10"/>
      <c r="M28" s="10"/>
      <c r="N28" s="10"/>
      <c r="O28" s="10"/>
      <c r="P28" s="11"/>
    </row>
    <row r="29" spans="2:16" ht="12.75">
      <c r="B29" s="10"/>
      <c r="C29" s="13"/>
      <c r="D29" s="14"/>
      <c r="E29" s="14"/>
      <c r="F29" s="13"/>
      <c r="G29" s="10"/>
      <c r="H29" s="10"/>
      <c r="I29" s="10"/>
      <c r="J29" s="10"/>
      <c r="K29" s="10"/>
      <c r="L29" s="10"/>
      <c r="M29" s="10"/>
      <c r="N29" s="10"/>
      <c r="O29" s="10"/>
      <c r="P29" s="11"/>
    </row>
    <row r="30" spans="2:16" ht="12.75">
      <c r="B30" s="12"/>
      <c r="C30" s="13"/>
      <c r="D30" s="14"/>
      <c r="E30" s="14"/>
      <c r="F30" s="13"/>
      <c r="G30" s="10"/>
      <c r="H30" s="10"/>
      <c r="I30" s="10"/>
      <c r="J30" s="10"/>
      <c r="K30" s="10"/>
      <c r="L30" s="10"/>
      <c r="M30" s="10"/>
      <c r="N30" s="10"/>
      <c r="O30" s="10"/>
      <c r="P30" s="11"/>
    </row>
    <row r="31" spans="2:16" ht="12.75">
      <c r="B31" s="12"/>
      <c r="C31" s="13"/>
      <c r="D31" s="14"/>
      <c r="E31" s="14"/>
      <c r="F31" s="13"/>
      <c r="G31" s="10"/>
      <c r="H31" s="10"/>
      <c r="I31" s="10"/>
      <c r="J31" s="10"/>
      <c r="K31" s="10"/>
      <c r="L31" s="10"/>
      <c r="M31" s="10"/>
      <c r="N31" s="10"/>
      <c r="O31" s="10"/>
      <c r="P31" s="11"/>
    </row>
    <row r="32" spans="2:16" ht="12.75">
      <c r="B32" s="12"/>
      <c r="C32" s="13"/>
      <c r="D32" s="14"/>
      <c r="E32" s="14"/>
      <c r="F32" s="13"/>
      <c r="G32" s="10"/>
      <c r="H32" s="10"/>
      <c r="I32" s="10"/>
      <c r="J32" s="10"/>
      <c r="K32" s="10"/>
      <c r="L32" s="10"/>
      <c r="M32" s="10"/>
      <c r="N32" s="10"/>
      <c r="O32" s="10"/>
      <c r="P32" s="11"/>
    </row>
    <row r="40" spans="2:6" ht="12.75">
      <c r="B40" s="12"/>
      <c r="C40" s="13"/>
      <c r="D40" s="14"/>
      <c r="E40" s="14"/>
      <c r="F40" s="13"/>
    </row>
    <row r="41" spans="2:6" ht="12.75">
      <c r="B41" s="17"/>
      <c r="F41" s="2"/>
    </row>
    <row r="42" spans="2:6" ht="12.75">
      <c r="B42" s="17"/>
      <c r="F42" s="2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5.125" style="4" customWidth="1"/>
    <col min="2" max="2" width="7.875" style="2" customWidth="1"/>
    <col min="3" max="3" width="16.75390625" style="3" customWidth="1"/>
    <col min="4" max="4" width="4.625" style="4" customWidth="1"/>
    <col min="5" max="5" width="0" style="4" hidden="1" customWidth="1"/>
    <col min="6" max="6" width="11.75390625" style="3" customWidth="1"/>
    <col min="7" max="14" width="4.75390625" style="2" customWidth="1"/>
    <col min="15" max="16" width="0" style="2" hidden="1" customWidth="1"/>
    <col min="17" max="17" width="0" style="0" hidden="1" customWidth="1"/>
    <col min="18" max="18" width="6.375" style="0" customWidth="1"/>
  </cols>
  <sheetData>
    <row r="1" spans="1:18" ht="51.75" customHeight="1">
      <c r="A1" s="6" t="s">
        <v>0</v>
      </c>
      <c r="B1" s="6" t="s">
        <v>1</v>
      </c>
      <c r="C1" s="34" t="s">
        <v>66</v>
      </c>
      <c r="D1" s="6" t="s">
        <v>2</v>
      </c>
      <c r="E1" s="6" t="s">
        <v>3</v>
      </c>
      <c r="F1" s="8" t="s">
        <v>4</v>
      </c>
      <c r="G1" s="42" t="s">
        <v>67</v>
      </c>
      <c r="H1" s="42" t="s">
        <v>68</v>
      </c>
      <c r="I1" s="42" t="s">
        <v>69</v>
      </c>
      <c r="J1" s="42" t="s">
        <v>70</v>
      </c>
      <c r="K1" s="42" t="s">
        <v>7</v>
      </c>
      <c r="L1" s="42" t="s">
        <v>8</v>
      </c>
      <c r="M1" s="42" t="s">
        <v>12</v>
      </c>
      <c r="N1" s="42" t="s">
        <v>11</v>
      </c>
      <c r="O1" s="39" t="s">
        <v>13</v>
      </c>
      <c r="P1" s="39" t="s">
        <v>14</v>
      </c>
      <c r="Q1" s="39" t="s">
        <v>15</v>
      </c>
      <c r="R1" s="38" t="s">
        <v>16</v>
      </c>
    </row>
    <row r="2" spans="1:18" ht="12.75">
      <c r="A2" s="1">
        <v>1</v>
      </c>
      <c r="B2" s="12">
        <v>166061</v>
      </c>
      <c r="C2" s="3" t="s">
        <v>98</v>
      </c>
      <c r="D2" s="4">
        <v>98</v>
      </c>
      <c r="F2" s="3" t="s">
        <v>99</v>
      </c>
      <c r="G2" s="10">
        <v>0</v>
      </c>
      <c r="H2" s="10">
        <v>0</v>
      </c>
      <c r="I2" s="10">
        <v>38</v>
      </c>
      <c r="J2" s="10">
        <v>53</v>
      </c>
      <c r="K2" s="10">
        <v>0</v>
      </c>
      <c r="L2" s="10">
        <v>0</v>
      </c>
      <c r="M2" s="10">
        <v>38</v>
      </c>
      <c r="N2" s="10">
        <v>38</v>
      </c>
      <c r="O2" s="10">
        <f>SMALL(G2:N2,3)</f>
        <v>0</v>
      </c>
      <c r="P2" s="10">
        <f>SMALL(G2:N2,2)</f>
        <v>0</v>
      </c>
      <c r="Q2" s="10">
        <f>MIN(G2:N2)</f>
        <v>0</v>
      </c>
      <c r="R2" s="11">
        <f>SUM(G2:N2)-O2-P2-Q2</f>
        <v>167</v>
      </c>
    </row>
    <row r="3" spans="1:18" ht="13.5" customHeight="1">
      <c r="A3" s="1">
        <v>2</v>
      </c>
      <c r="B3" s="12">
        <v>116062</v>
      </c>
      <c r="C3" s="43" t="s">
        <v>100</v>
      </c>
      <c r="D3" s="14">
        <v>98</v>
      </c>
      <c r="E3" s="14"/>
      <c r="F3" s="43" t="s">
        <v>99</v>
      </c>
      <c r="G3" s="10">
        <v>0</v>
      </c>
      <c r="H3" s="10">
        <v>0</v>
      </c>
      <c r="I3" s="10">
        <v>34</v>
      </c>
      <c r="J3" s="10">
        <v>47</v>
      </c>
      <c r="K3" s="10">
        <v>0</v>
      </c>
      <c r="L3" s="10">
        <v>0</v>
      </c>
      <c r="M3" s="10">
        <v>0</v>
      </c>
      <c r="N3" s="10">
        <v>0</v>
      </c>
      <c r="O3" s="10">
        <f>SMALL(G3:N3,3)</f>
        <v>0</v>
      </c>
      <c r="P3" s="10">
        <f>SMALL(G3:N3,2)</f>
        <v>0</v>
      </c>
      <c r="Q3" s="10">
        <f>MIN(G3:N3)</f>
        <v>0</v>
      </c>
      <c r="R3" s="11">
        <f>SUM(G3:N3)-O3-P3-Q3</f>
        <v>81</v>
      </c>
    </row>
    <row r="4" spans="1:18" ht="12.75">
      <c r="A4" s="1">
        <f>1+A3</f>
        <v>3</v>
      </c>
      <c r="B4" s="3">
        <v>48031</v>
      </c>
      <c r="C4" s="48" t="s">
        <v>112</v>
      </c>
      <c r="D4" s="4">
        <v>98</v>
      </c>
      <c r="F4" s="48" t="s">
        <v>114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34</v>
      </c>
      <c r="N4" s="10">
        <v>34</v>
      </c>
      <c r="O4" s="10">
        <f>SMALL(G4:N4,3)</f>
        <v>0</v>
      </c>
      <c r="P4" s="10">
        <f>SMALL(G4:N4,2)</f>
        <v>0</v>
      </c>
      <c r="Q4" s="10">
        <f>MIN(G4:N4)</f>
        <v>0</v>
      </c>
      <c r="R4" s="11">
        <f>SUM(G4:N4)-O4-P4-Q4</f>
        <v>68</v>
      </c>
    </row>
    <row r="5" spans="1:16" ht="12.75">
      <c r="A5" s="1"/>
      <c r="G5" s="10"/>
      <c r="H5" s="10"/>
      <c r="I5" s="10"/>
      <c r="J5" s="10"/>
      <c r="K5" s="10"/>
      <c r="L5" s="10"/>
      <c r="M5" s="10"/>
      <c r="N5" s="10"/>
      <c r="O5" s="10"/>
      <c r="P5" s="11"/>
    </row>
    <row r="6" spans="1:16" ht="12.75">
      <c r="A6" s="1"/>
      <c r="G6" s="10"/>
      <c r="H6" s="10"/>
      <c r="I6" s="10"/>
      <c r="J6" s="10"/>
      <c r="K6" s="10"/>
      <c r="L6" s="10"/>
      <c r="M6" s="10"/>
      <c r="N6" s="10"/>
      <c r="O6" s="10"/>
      <c r="P6" s="11"/>
    </row>
    <row r="7" spans="1:16" ht="12.75">
      <c r="A7" s="1"/>
      <c r="G7" s="10"/>
      <c r="H7" s="10"/>
      <c r="I7" s="10"/>
      <c r="J7" s="10"/>
      <c r="K7" s="10"/>
      <c r="L7" s="10"/>
      <c r="M7" s="10"/>
      <c r="N7" s="10"/>
      <c r="O7" s="10"/>
      <c r="P7" s="11"/>
    </row>
    <row r="8" spans="1:16" ht="12.75">
      <c r="A8" s="1"/>
      <c r="G8" s="10"/>
      <c r="H8" s="10"/>
      <c r="I8" s="10"/>
      <c r="J8" s="10"/>
      <c r="K8" s="10"/>
      <c r="L8" s="10"/>
      <c r="M8" s="10"/>
      <c r="N8" s="10"/>
      <c r="O8" s="10"/>
      <c r="P8" s="11"/>
    </row>
    <row r="9" spans="1:16" ht="12.75">
      <c r="A9" s="1"/>
      <c r="G9" s="10"/>
      <c r="H9" s="10"/>
      <c r="I9" s="10"/>
      <c r="J9" s="10"/>
      <c r="K9" s="10"/>
      <c r="L9" s="10"/>
      <c r="M9" s="10"/>
      <c r="N9" s="10"/>
      <c r="O9" s="10"/>
      <c r="P9" s="11"/>
    </row>
    <row r="10" spans="1:16" ht="12.75">
      <c r="A10" s="22"/>
      <c r="B10" s="23"/>
      <c r="C10" s="13"/>
      <c r="D10" s="16"/>
      <c r="E10" s="16"/>
      <c r="F10" s="13"/>
      <c r="G10" s="10"/>
      <c r="H10" s="10"/>
      <c r="I10" s="10"/>
      <c r="J10" s="10"/>
      <c r="K10" s="10"/>
      <c r="L10" s="10"/>
      <c r="M10" s="10"/>
      <c r="N10" s="10"/>
      <c r="O10" s="10"/>
      <c r="P10" s="11"/>
    </row>
    <row r="11" spans="1:16" ht="12.75">
      <c r="A11" s="22"/>
      <c r="C11" s="13"/>
      <c r="D11" s="14"/>
      <c r="E11" s="14"/>
      <c r="F11" s="13"/>
      <c r="G11" s="10"/>
      <c r="H11" s="10"/>
      <c r="I11" s="10"/>
      <c r="J11" s="10"/>
      <c r="K11" s="10"/>
      <c r="L11" s="10"/>
      <c r="M11" s="10"/>
      <c r="N11" s="10"/>
      <c r="O11" s="10"/>
      <c r="P11" s="11"/>
    </row>
    <row r="12" spans="1:16" ht="12.75">
      <c r="A12" s="22"/>
      <c r="B12" s="10"/>
      <c r="C12" s="13"/>
      <c r="D12" s="14"/>
      <c r="E12" s="14"/>
      <c r="F12" s="13"/>
      <c r="G12" s="10"/>
      <c r="H12" s="10"/>
      <c r="I12" s="10"/>
      <c r="J12" s="10"/>
      <c r="K12" s="10"/>
      <c r="L12" s="10"/>
      <c r="M12" s="10"/>
      <c r="N12" s="10"/>
      <c r="O12" s="10"/>
      <c r="P12" s="11"/>
    </row>
    <row r="13" spans="1:16" ht="12.75">
      <c r="A13" s="14"/>
      <c r="B13" s="23"/>
      <c r="C13" s="26"/>
      <c r="D13" s="36"/>
      <c r="E13" s="37"/>
      <c r="F13" s="26"/>
      <c r="G13" s="10"/>
      <c r="H13" s="10"/>
      <c r="I13" s="10"/>
      <c r="J13" s="10"/>
      <c r="K13" s="10"/>
      <c r="L13" s="10"/>
      <c r="M13" s="10"/>
      <c r="N13" s="10"/>
      <c r="O13" s="10"/>
      <c r="P13" s="11"/>
    </row>
    <row r="14" spans="1:16" ht="12.75">
      <c r="A14" s="14"/>
      <c r="B14" s="23"/>
      <c r="C14" s="26"/>
      <c r="D14" s="36"/>
      <c r="E14" s="37"/>
      <c r="F14" s="26"/>
      <c r="G14" s="10"/>
      <c r="H14" s="10"/>
      <c r="I14" s="10"/>
      <c r="J14" s="10"/>
      <c r="K14" s="10"/>
      <c r="L14" s="10"/>
      <c r="M14" s="10"/>
      <c r="N14" s="10"/>
      <c r="O14" s="10"/>
      <c r="P14" s="11"/>
    </row>
    <row r="15" spans="1:16" ht="12.75">
      <c r="A15" s="14"/>
      <c r="B15" s="12"/>
      <c r="C15" s="13"/>
      <c r="D15" s="14"/>
      <c r="E15" s="14"/>
      <c r="F15" s="13"/>
      <c r="G15" s="10"/>
      <c r="H15" s="10"/>
      <c r="I15" s="10"/>
      <c r="J15" s="10"/>
      <c r="K15" s="10"/>
      <c r="L15" s="10"/>
      <c r="M15" s="10"/>
      <c r="N15" s="10"/>
      <c r="O15" s="10"/>
      <c r="P15" s="11"/>
    </row>
    <row r="16" spans="1:16" ht="12.75">
      <c r="A16" s="14"/>
      <c r="B16" s="12"/>
      <c r="C16" s="13"/>
      <c r="D16" s="14"/>
      <c r="E16" s="14"/>
      <c r="F16" s="13"/>
      <c r="G16" s="10"/>
      <c r="H16" s="10"/>
      <c r="I16" s="10"/>
      <c r="J16" s="10"/>
      <c r="K16" s="10"/>
      <c r="L16" s="10"/>
      <c r="M16" s="10"/>
      <c r="N16" s="10"/>
      <c r="O16" s="10"/>
      <c r="P16" s="11"/>
    </row>
    <row r="17" spans="1:16" ht="12.75">
      <c r="A17" s="14"/>
      <c r="B17" s="12"/>
      <c r="C17" s="13"/>
      <c r="D17" s="14"/>
      <c r="E17" s="14"/>
      <c r="F17" s="13"/>
      <c r="G17" s="10"/>
      <c r="H17" s="10"/>
      <c r="I17" s="10"/>
      <c r="J17" s="10"/>
      <c r="K17" s="10"/>
      <c r="L17" s="10"/>
      <c r="M17" s="10"/>
      <c r="N17" s="10"/>
      <c r="O17" s="10"/>
      <c r="P17" s="11"/>
    </row>
    <row r="18" spans="1:16" ht="12.75">
      <c r="A18" s="14"/>
      <c r="B18" s="10"/>
      <c r="C18" s="13"/>
      <c r="D18" s="14"/>
      <c r="E18" s="14"/>
      <c r="F18" s="13"/>
      <c r="G18" s="10"/>
      <c r="H18" s="10"/>
      <c r="I18" s="10"/>
      <c r="J18" s="10"/>
      <c r="K18" s="10"/>
      <c r="L18" s="10"/>
      <c r="M18" s="10"/>
      <c r="N18" s="10"/>
      <c r="O18" s="10"/>
      <c r="P18" s="11"/>
    </row>
    <row r="19" spans="1:16" ht="12.75">
      <c r="A19" s="14"/>
      <c r="B19" s="23"/>
      <c r="C19" s="26"/>
      <c r="D19" s="36"/>
      <c r="E19" s="37"/>
      <c r="F19" s="26"/>
      <c r="G19" s="10"/>
      <c r="H19" s="10"/>
      <c r="I19" s="10"/>
      <c r="J19" s="10"/>
      <c r="K19" s="10"/>
      <c r="L19" s="10"/>
      <c r="M19" s="10"/>
      <c r="N19" s="10"/>
      <c r="O19" s="10"/>
      <c r="P19" s="11"/>
    </row>
    <row r="20" spans="1:16" ht="12.75">
      <c r="A20" s="14"/>
      <c r="B20" s="23"/>
      <c r="C20" s="26"/>
      <c r="D20" s="36"/>
      <c r="E20" s="37"/>
      <c r="F20" s="26"/>
      <c r="G20" s="10"/>
      <c r="H20" s="10"/>
      <c r="I20" s="10"/>
      <c r="J20" s="10"/>
      <c r="K20" s="10"/>
      <c r="L20" s="10"/>
      <c r="M20" s="10"/>
      <c r="N20" s="10"/>
      <c r="O20" s="10"/>
      <c r="P20" s="11"/>
    </row>
    <row r="21" spans="1:16" ht="12.75">
      <c r="A21" s="14"/>
      <c r="B21" s="10"/>
      <c r="C21" s="13"/>
      <c r="D21" s="14"/>
      <c r="E21" s="14"/>
      <c r="F21" s="13"/>
      <c r="G21" s="10"/>
      <c r="H21" s="10"/>
      <c r="I21" s="10"/>
      <c r="J21" s="10"/>
      <c r="K21" s="10"/>
      <c r="L21" s="10"/>
      <c r="M21" s="10"/>
      <c r="N21" s="10"/>
      <c r="O21" s="10"/>
      <c r="P21" s="11"/>
    </row>
    <row r="22" spans="1:16" ht="12.75">
      <c r="A22" s="14"/>
      <c r="B22" s="12"/>
      <c r="C22" s="13"/>
      <c r="D22" s="14"/>
      <c r="E22" s="14"/>
      <c r="F22" s="13"/>
      <c r="G22" s="10"/>
      <c r="H22" s="10"/>
      <c r="I22" s="10"/>
      <c r="J22" s="10"/>
      <c r="K22" s="10"/>
      <c r="L22" s="10"/>
      <c r="M22" s="10"/>
      <c r="N22" s="10"/>
      <c r="O22" s="10"/>
      <c r="P22" s="11"/>
    </row>
    <row r="23" spans="1:16" ht="12.75">
      <c r="A23" s="14"/>
      <c r="B23" s="10"/>
      <c r="C23" s="13"/>
      <c r="D23" s="14"/>
      <c r="E23" s="14"/>
      <c r="F23" s="13"/>
      <c r="G23" s="10"/>
      <c r="H23" s="10"/>
      <c r="I23" s="10"/>
      <c r="J23" s="10"/>
      <c r="K23" s="10"/>
      <c r="L23" s="10"/>
      <c r="M23" s="10"/>
      <c r="N23" s="10"/>
      <c r="O23" s="10"/>
      <c r="P23" s="11"/>
    </row>
    <row r="24" spans="1:16" ht="12.75">
      <c r="A24" s="14"/>
      <c r="B24" s="10"/>
      <c r="C24" s="13"/>
      <c r="D24" s="14"/>
      <c r="E24" s="14"/>
      <c r="F24" s="13"/>
      <c r="G24" s="10"/>
      <c r="H24" s="10"/>
      <c r="I24" s="10"/>
      <c r="J24" s="10"/>
      <c r="K24" s="10"/>
      <c r="L24" s="10"/>
      <c r="M24" s="10"/>
      <c r="N24" s="10"/>
      <c r="O24" s="10"/>
      <c r="P24" s="11"/>
    </row>
    <row r="25" spans="1:16" ht="12.75">
      <c r="A25" s="14"/>
      <c r="B25" s="12"/>
      <c r="C25" s="13"/>
      <c r="D25" s="14"/>
      <c r="E25" s="14"/>
      <c r="F25" s="13"/>
      <c r="G25" s="10"/>
      <c r="H25" s="10"/>
      <c r="I25" s="10"/>
      <c r="J25" s="10"/>
      <c r="K25" s="10"/>
      <c r="L25" s="10"/>
      <c r="M25" s="10"/>
      <c r="N25" s="10"/>
      <c r="O25" s="10"/>
      <c r="P25" s="11"/>
    </row>
    <row r="26" spans="1:16" ht="12.75">
      <c r="A26" s="14"/>
      <c r="B26" s="12"/>
      <c r="C26" s="13"/>
      <c r="D26" s="14"/>
      <c r="E26" s="14"/>
      <c r="F26" s="13"/>
      <c r="G26" s="10"/>
      <c r="H26" s="10"/>
      <c r="I26" s="10"/>
      <c r="J26" s="10"/>
      <c r="K26" s="10"/>
      <c r="L26" s="10"/>
      <c r="M26" s="10"/>
      <c r="N26" s="10"/>
      <c r="O26" s="10"/>
      <c r="P26" s="11"/>
    </row>
    <row r="27" spans="1:16" ht="12.75">
      <c r="A27" s="14"/>
      <c r="B27" s="12"/>
      <c r="C27" s="13"/>
      <c r="D27" s="14"/>
      <c r="E27" s="14"/>
      <c r="F27" s="13"/>
      <c r="G27" s="10"/>
      <c r="H27" s="10"/>
      <c r="I27" s="10"/>
      <c r="J27" s="10"/>
      <c r="K27" s="10"/>
      <c r="L27" s="10"/>
      <c r="M27" s="10"/>
      <c r="N27" s="10"/>
      <c r="O27" s="10"/>
      <c r="P27" s="11"/>
    </row>
    <row r="28" spans="1:16" ht="12.75">
      <c r="A28" s="14"/>
      <c r="B28" s="10"/>
      <c r="C28" s="13"/>
      <c r="D28" s="14"/>
      <c r="E28" s="14"/>
      <c r="F28" s="13"/>
      <c r="G28" s="10"/>
      <c r="H28" s="10"/>
      <c r="I28" s="10"/>
      <c r="J28" s="10"/>
      <c r="K28" s="10"/>
      <c r="L28" s="10"/>
      <c r="M28" s="10"/>
      <c r="N28" s="10"/>
      <c r="O28" s="10"/>
      <c r="P28" s="11"/>
    </row>
    <row r="29" spans="1:16" ht="12.75">
      <c r="A29" s="14"/>
      <c r="B29" s="10"/>
      <c r="C29" s="13"/>
      <c r="D29" s="14"/>
      <c r="E29" s="14"/>
      <c r="F29" s="13"/>
      <c r="G29" s="10"/>
      <c r="H29" s="10"/>
      <c r="I29" s="10"/>
      <c r="J29" s="10"/>
      <c r="K29" s="10"/>
      <c r="L29" s="10"/>
      <c r="M29" s="10"/>
      <c r="N29" s="10"/>
      <c r="O29" s="10"/>
      <c r="P29" s="11"/>
    </row>
    <row r="30" spans="1:16" ht="12.75">
      <c r="A30" s="14"/>
      <c r="B30" s="12"/>
      <c r="C30" s="13"/>
      <c r="D30" s="14"/>
      <c r="E30" s="14"/>
      <c r="F30" s="13"/>
      <c r="G30" s="10"/>
      <c r="H30" s="10"/>
      <c r="I30" s="10"/>
      <c r="J30" s="10"/>
      <c r="K30" s="10"/>
      <c r="L30" s="10"/>
      <c r="M30" s="10"/>
      <c r="N30" s="10"/>
      <c r="O30" s="10"/>
      <c r="P30" s="11"/>
    </row>
    <row r="31" spans="1:16" ht="12.75">
      <c r="A31" s="14"/>
      <c r="B31" s="12"/>
      <c r="C31" s="13"/>
      <c r="D31" s="14"/>
      <c r="E31" s="14"/>
      <c r="F31" s="13"/>
      <c r="G31" s="10"/>
      <c r="H31" s="10"/>
      <c r="I31" s="10"/>
      <c r="J31" s="10"/>
      <c r="K31" s="10"/>
      <c r="L31" s="10"/>
      <c r="M31" s="10"/>
      <c r="N31" s="10"/>
      <c r="O31" s="10"/>
      <c r="P31" s="11"/>
    </row>
    <row r="32" spans="1:16" ht="12.75">
      <c r="A32" s="14"/>
      <c r="B32" s="12"/>
      <c r="C32" s="13"/>
      <c r="D32" s="14"/>
      <c r="E32" s="14"/>
      <c r="F32" s="13"/>
      <c r="G32" s="10"/>
      <c r="H32" s="10"/>
      <c r="I32" s="10"/>
      <c r="J32" s="10"/>
      <c r="K32" s="10"/>
      <c r="L32" s="10"/>
      <c r="M32" s="10"/>
      <c r="N32" s="10"/>
      <c r="O32" s="10"/>
      <c r="P32" s="11"/>
    </row>
    <row r="33" spans="1:16" ht="12.75">
      <c r="A33" s="14"/>
      <c r="B33" s="12"/>
      <c r="C33" s="13"/>
      <c r="D33" s="14"/>
      <c r="E33" s="14"/>
      <c r="F33" s="13"/>
      <c r="G33" s="10"/>
      <c r="H33" s="10"/>
      <c r="I33" s="10"/>
      <c r="J33" s="10"/>
      <c r="K33" s="10"/>
      <c r="L33" s="10"/>
      <c r="M33" s="10"/>
      <c r="N33" s="10"/>
      <c r="O33" s="10"/>
      <c r="P33" s="11"/>
    </row>
    <row r="34" spans="1:16" ht="12.75">
      <c r="A34" s="14"/>
      <c r="B34" s="10"/>
      <c r="C34" s="13"/>
      <c r="D34" s="14"/>
      <c r="E34" s="14"/>
      <c r="F34" s="13"/>
      <c r="G34" s="10"/>
      <c r="H34" s="10"/>
      <c r="I34" s="10"/>
      <c r="J34" s="10"/>
      <c r="K34" s="10"/>
      <c r="L34" s="10"/>
      <c r="M34" s="10"/>
      <c r="N34" s="10"/>
      <c r="O34" s="10"/>
      <c r="P34" s="11"/>
    </row>
    <row r="35" spans="1:16" ht="12.75">
      <c r="A35" s="14"/>
      <c r="B35" s="12"/>
      <c r="C35" s="13"/>
      <c r="D35" s="14"/>
      <c r="E35" s="14"/>
      <c r="F35" s="13"/>
      <c r="G35" s="10"/>
      <c r="H35" s="10"/>
      <c r="I35" s="10"/>
      <c r="J35" s="10"/>
      <c r="K35" s="10"/>
      <c r="L35" s="10"/>
      <c r="M35" s="10"/>
      <c r="N35" s="10"/>
      <c r="O35" s="10"/>
      <c r="P35" s="11"/>
    </row>
    <row r="36" spans="1:16" ht="12.75">
      <c r="A36" s="14"/>
      <c r="B36" s="12"/>
      <c r="C36" s="13"/>
      <c r="D36" s="14"/>
      <c r="E36" s="14"/>
      <c r="F36" s="13"/>
      <c r="G36" s="10"/>
      <c r="H36" s="10"/>
      <c r="I36" s="10"/>
      <c r="J36" s="10"/>
      <c r="K36" s="10"/>
      <c r="L36" s="10"/>
      <c r="M36" s="10"/>
      <c r="N36" s="10"/>
      <c r="O36" s="10"/>
      <c r="P36" s="11"/>
    </row>
    <row r="37" spans="1:16" ht="12.75">
      <c r="A37" s="14"/>
      <c r="B37" s="12"/>
      <c r="C37" s="13"/>
      <c r="D37" s="14"/>
      <c r="E37" s="14"/>
      <c r="F37" s="13"/>
      <c r="G37" s="10"/>
      <c r="H37" s="10"/>
      <c r="I37" s="10"/>
      <c r="J37" s="10"/>
      <c r="K37" s="10"/>
      <c r="L37" s="10"/>
      <c r="M37" s="10"/>
      <c r="N37" s="10"/>
      <c r="O37" s="10"/>
      <c r="P37" s="11"/>
    </row>
    <row r="38" spans="1:16" ht="12.75">
      <c r="A38" s="14"/>
      <c r="B38" s="12"/>
      <c r="C38" s="13"/>
      <c r="D38" s="14"/>
      <c r="E38" s="14"/>
      <c r="F38" s="13"/>
      <c r="G38" s="10"/>
      <c r="H38" s="10"/>
      <c r="I38" s="10"/>
      <c r="J38" s="10"/>
      <c r="K38" s="10"/>
      <c r="L38" s="10"/>
      <c r="M38" s="10"/>
      <c r="N38" s="10"/>
      <c r="O38" s="10"/>
      <c r="P38" s="11"/>
    </row>
    <row r="39" spans="1:16" ht="12.75">
      <c r="A39" s="14"/>
      <c r="B39" s="12"/>
      <c r="C39" s="13"/>
      <c r="D39" s="14"/>
      <c r="E39" s="14"/>
      <c r="F39" s="13"/>
      <c r="G39" s="10"/>
      <c r="H39" s="10"/>
      <c r="I39" s="10"/>
      <c r="J39" s="10"/>
      <c r="K39" s="10"/>
      <c r="L39" s="10"/>
      <c r="M39" s="10"/>
      <c r="N39" s="10"/>
      <c r="O39" s="10"/>
      <c r="P39" s="11"/>
    </row>
    <row r="40" spans="1:16" ht="12.75">
      <c r="A40" s="14"/>
      <c r="B40" s="10"/>
      <c r="C40" s="13"/>
      <c r="D40" s="14"/>
      <c r="E40" s="14"/>
      <c r="F40" s="13"/>
      <c r="G40" s="10"/>
      <c r="H40" s="10"/>
      <c r="I40" s="10"/>
      <c r="J40" s="10"/>
      <c r="K40" s="10"/>
      <c r="L40" s="10"/>
      <c r="M40" s="10"/>
      <c r="N40" s="10"/>
      <c r="O40" s="10"/>
      <c r="P40" s="11"/>
    </row>
    <row r="41" spans="1:16" ht="12.75">
      <c r="A41" s="14"/>
      <c r="B41" s="10"/>
      <c r="C41" s="13"/>
      <c r="D41" s="14"/>
      <c r="E41" s="14"/>
      <c r="F41" s="13"/>
      <c r="G41" s="10"/>
      <c r="H41" s="10"/>
      <c r="I41" s="10"/>
      <c r="J41" s="10"/>
      <c r="K41" s="10"/>
      <c r="L41" s="10"/>
      <c r="M41" s="10"/>
      <c r="N41" s="10"/>
      <c r="O41" s="10"/>
      <c r="P41" s="11"/>
    </row>
    <row r="42" spans="1:16" ht="12.75">
      <c r="A42" s="14"/>
      <c r="B42" s="12"/>
      <c r="C42" s="13"/>
      <c r="D42" s="14"/>
      <c r="E42" s="14"/>
      <c r="F42" s="13"/>
      <c r="G42" s="10"/>
      <c r="H42" s="10"/>
      <c r="I42" s="10"/>
      <c r="J42" s="10"/>
      <c r="K42" s="10"/>
      <c r="L42" s="10"/>
      <c r="M42" s="10"/>
      <c r="N42" s="10"/>
      <c r="O42" s="10"/>
      <c r="P42" s="11"/>
    </row>
    <row r="43" spans="1:16" ht="12.75">
      <c r="A43" s="14"/>
      <c r="B43" s="12"/>
      <c r="C43" s="13"/>
      <c r="D43" s="14"/>
      <c r="E43" s="14"/>
      <c r="F43" s="13"/>
      <c r="G43" s="10"/>
      <c r="H43" s="10"/>
      <c r="I43" s="10"/>
      <c r="J43" s="10"/>
      <c r="K43" s="10"/>
      <c r="L43" s="10"/>
      <c r="M43" s="10"/>
      <c r="N43" s="10"/>
      <c r="O43" s="10"/>
      <c r="P43" s="11"/>
    </row>
    <row r="44" spans="1:16" ht="12.75">
      <c r="A44" s="14"/>
      <c r="B44" s="12"/>
      <c r="C44" s="13"/>
      <c r="D44" s="14"/>
      <c r="E44" s="14"/>
      <c r="F44" s="13"/>
      <c r="G44" s="10"/>
      <c r="H44" s="10"/>
      <c r="I44" s="10"/>
      <c r="J44" s="10"/>
      <c r="K44" s="10"/>
      <c r="L44" s="10"/>
      <c r="M44" s="10"/>
      <c r="N44" s="10"/>
      <c r="O44" s="10"/>
      <c r="P44" s="11"/>
    </row>
    <row r="45" spans="1:16" ht="12.75">
      <c r="A45" s="14"/>
      <c r="B45" s="12"/>
      <c r="C45" s="13"/>
      <c r="D45" s="14"/>
      <c r="E45" s="14"/>
      <c r="F45" s="13"/>
      <c r="G45" s="10"/>
      <c r="H45" s="10"/>
      <c r="I45" s="10"/>
      <c r="J45" s="10"/>
      <c r="K45" s="10"/>
      <c r="L45" s="10"/>
      <c r="M45" s="10"/>
      <c r="N45" s="10"/>
      <c r="O45" s="10"/>
      <c r="P45" s="11"/>
    </row>
    <row r="46" spans="1:16" ht="12.75">
      <c r="A46" s="14"/>
      <c r="B46" s="12"/>
      <c r="C46" s="13"/>
      <c r="D46" s="14"/>
      <c r="E46" s="14"/>
      <c r="F46" s="13"/>
      <c r="G46" s="10"/>
      <c r="H46" s="10"/>
      <c r="I46" s="10"/>
      <c r="J46" s="10"/>
      <c r="K46" s="10"/>
      <c r="L46" s="10"/>
      <c r="M46" s="10"/>
      <c r="N46" s="10"/>
      <c r="O46" s="10"/>
      <c r="P46" s="11"/>
    </row>
    <row r="47" spans="1:16" ht="12.75">
      <c r="A47" s="14"/>
      <c r="B47" s="12"/>
      <c r="C47" s="13"/>
      <c r="D47" s="14"/>
      <c r="E47" s="14"/>
      <c r="F47" s="13"/>
      <c r="G47" s="10"/>
      <c r="H47" s="10"/>
      <c r="I47" s="10"/>
      <c r="J47" s="10"/>
      <c r="K47" s="10"/>
      <c r="L47" s="10"/>
      <c r="M47" s="10"/>
      <c r="N47" s="10"/>
      <c r="O47" s="10"/>
      <c r="P47" s="11"/>
    </row>
    <row r="48" spans="1:16" ht="12.75">
      <c r="A48" s="14"/>
      <c r="B48" s="12"/>
      <c r="C48" s="13"/>
      <c r="D48" s="14"/>
      <c r="E48" s="14"/>
      <c r="F48" s="13"/>
      <c r="G48" s="10"/>
      <c r="H48" s="10"/>
      <c r="I48" s="10"/>
      <c r="J48" s="10"/>
      <c r="K48" s="10"/>
      <c r="L48" s="10"/>
      <c r="M48" s="10"/>
      <c r="N48" s="10"/>
      <c r="O48" s="10"/>
      <c r="P48" s="11"/>
    </row>
    <row r="49" spans="1:16" ht="12.75">
      <c r="A49" s="14"/>
      <c r="B49" s="12"/>
      <c r="C49" s="13"/>
      <c r="D49" s="14"/>
      <c r="E49" s="14"/>
      <c r="F49" s="13"/>
      <c r="G49" s="10"/>
      <c r="H49" s="10"/>
      <c r="I49" s="10"/>
      <c r="J49" s="10"/>
      <c r="K49" s="10"/>
      <c r="L49" s="10"/>
      <c r="M49" s="10"/>
      <c r="N49" s="10"/>
      <c r="O49" s="10"/>
      <c r="P49" s="11"/>
    </row>
    <row r="50" spans="1:16" ht="12.75">
      <c r="A50" s="14"/>
      <c r="B50" s="12"/>
      <c r="C50" s="13"/>
      <c r="D50" s="14"/>
      <c r="E50" s="14"/>
      <c r="F50" s="13"/>
      <c r="G50" s="10"/>
      <c r="H50" s="10"/>
      <c r="I50" s="10"/>
      <c r="J50" s="10"/>
      <c r="K50" s="10"/>
      <c r="L50" s="10"/>
      <c r="M50" s="10"/>
      <c r="N50" s="10"/>
      <c r="O50" s="10"/>
      <c r="P50" s="11"/>
    </row>
    <row r="51" spans="1:16" ht="12.75">
      <c r="A51" s="14"/>
      <c r="B51" s="10"/>
      <c r="C51" s="13"/>
      <c r="D51" s="14"/>
      <c r="E51" s="14"/>
      <c r="F51" s="13"/>
      <c r="G51" s="10"/>
      <c r="H51" s="10"/>
      <c r="I51" s="10"/>
      <c r="J51" s="10"/>
      <c r="K51" s="10"/>
      <c r="L51" s="10"/>
      <c r="M51" s="10"/>
      <c r="N51" s="10"/>
      <c r="O51" s="10"/>
      <c r="P51" s="11"/>
    </row>
    <row r="52" spans="1:16" ht="12.75">
      <c r="A52" s="14"/>
      <c r="B52" s="10"/>
      <c r="C52" s="13"/>
      <c r="D52" s="14"/>
      <c r="E52" s="14"/>
      <c r="F52" s="13"/>
      <c r="G52" s="10"/>
      <c r="H52" s="10"/>
      <c r="I52" s="10"/>
      <c r="J52" s="10"/>
      <c r="K52" s="10"/>
      <c r="L52" s="10"/>
      <c r="M52" s="10"/>
      <c r="N52" s="10"/>
      <c r="O52" s="10"/>
      <c r="P52" s="11"/>
    </row>
    <row r="53" spans="1:16" ht="12.75">
      <c r="A53" s="14"/>
      <c r="B53" s="10"/>
      <c r="C53" s="13"/>
      <c r="D53" s="14"/>
      <c r="E53" s="14"/>
      <c r="F53" s="13"/>
      <c r="G53" s="10"/>
      <c r="H53" s="10"/>
      <c r="I53" s="10"/>
      <c r="J53" s="10"/>
      <c r="K53" s="10"/>
      <c r="L53" s="10"/>
      <c r="M53" s="10"/>
      <c r="N53" s="10"/>
      <c r="O53" s="10"/>
      <c r="P53" s="11"/>
    </row>
    <row r="54" spans="1:16" ht="12.75">
      <c r="A54" s="14"/>
      <c r="B54" s="12"/>
      <c r="C54" s="13"/>
      <c r="D54" s="14"/>
      <c r="E54" s="14"/>
      <c r="F54" s="13"/>
      <c r="G54" s="10"/>
      <c r="H54" s="10"/>
      <c r="I54" s="10"/>
      <c r="J54" s="10"/>
      <c r="K54" s="10"/>
      <c r="L54" s="10"/>
      <c r="M54" s="10"/>
      <c r="N54" s="10"/>
      <c r="O54" s="10"/>
      <c r="P54" s="11"/>
    </row>
    <row r="55" spans="1:16" ht="12.75">
      <c r="A55" s="14"/>
      <c r="B55" s="12"/>
      <c r="C55" s="13"/>
      <c r="D55" s="14"/>
      <c r="E55" s="14"/>
      <c r="F55" s="13"/>
      <c r="G55" s="10"/>
      <c r="H55" s="10"/>
      <c r="I55" s="10"/>
      <c r="J55" s="10"/>
      <c r="K55" s="10"/>
      <c r="L55" s="10"/>
      <c r="M55" s="10"/>
      <c r="N55" s="10"/>
      <c r="O55" s="10"/>
      <c r="P55" s="11"/>
    </row>
    <row r="56" spans="1:16" ht="12.75">
      <c r="A56" s="14"/>
      <c r="B56" s="12"/>
      <c r="C56" s="13"/>
      <c r="D56" s="14"/>
      <c r="E56" s="14"/>
      <c r="F56" s="13"/>
      <c r="G56" s="10"/>
      <c r="H56" s="10"/>
      <c r="I56" s="10"/>
      <c r="J56" s="10"/>
      <c r="K56" s="10"/>
      <c r="L56" s="10"/>
      <c r="M56" s="10"/>
      <c r="N56" s="10"/>
      <c r="O56" s="10"/>
      <c r="P56" s="11"/>
    </row>
    <row r="57" spans="1:16" ht="12.75">
      <c r="A57" s="14"/>
      <c r="B57" s="10"/>
      <c r="C57" s="13"/>
      <c r="D57" s="14"/>
      <c r="E57" s="14"/>
      <c r="F57" s="13"/>
      <c r="G57" s="10"/>
      <c r="H57" s="10"/>
      <c r="I57" s="10"/>
      <c r="J57" s="10"/>
      <c r="K57" s="10"/>
      <c r="L57" s="10"/>
      <c r="M57" s="10"/>
      <c r="N57" s="10"/>
      <c r="O57" s="10"/>
      <c r="P57" s="10"/>
    </row>
    <row r="58" spans="1:16" ht="12.75">
      <c r="A58" s="14"/>
      <c r="B58" s="10"/>
      <c r="C58" s="13"/>
      <c r="D58" s="14"/>
      <c r="E58" s="14"/>
      <c r="F58" s="13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1:16" ht="12.75">
      <c r="A59" s="14"/>
      <c r="B59" s="10"/>
      <c r="C59" s="13"/>
      <c r="D59" s="14"/>
      <c r="E59" s="14"/>
      <c r="F59" s="13"/>
      <c r="G59" s="10"/>
      <c r="H59" s="10"/>
      <c r="I59" s="10"/>
      <c r="J59" s="10"/>
      <c r="K59" s="10"/>
      <c r="L59" s="10"/>
      <c r="M59" s="10"/>
      <c r="N59" s="10"/>
      <c r="O59" s="10"/>
      <c r="P59" s="10"/>
    </row>
    <row r="60" spans="1:16" ht="12.75">
      <c r="A60" s="14"/>
      <c r="B60" s="10"/>
      <c r="C60" s="13"/>
      <c r="D60" s="14"/>
      <c r="E60" s="14"/>
      <c r="F60" s="13"/>
      <c r="G60" s="10"/>
      <c r="H60" s="10"/>
      <c r="I60" s="10"/>
      <c r="J60" s="10"/>
      <c r="K60" s="10"/>
      <c r="L60" s="10"/>
      <c r="M60" s="10"/>
      <c r="N60" s="10"/>
      <c r="O60" s="10"/>
      <c r="P60" s="10"/>
    </row>
    <row r="61" spans="1:16" ht="12.75">
      <c r="A61" s="14"/>
      <c r="B61" s="10"/>
      <c r="C61" s="13"/>
      <c r="D61" s="14"/>
      <c r="E61" s="14"/>
      <c r="F61" s="13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2" spans="1:16" ht="12.75">
      <c r="A62" s="14"/>
      <c r="B62" s="10"/>
      <c r="C62" s="13"/>
      <c r="D62" s="14"/>
      <c r="E62" s="14"/>
      <c r="F62" s="13"/>
      <c r="G62" s="10"/>
      <c r="H62" s="10"/>
      <c r="I62" s="10"/>
      <c r="J62" s="10"/>
      <c r="K62" s="10"/>
      <c r="L62" s="10"/>
      <c r="M62" s="10"/>
      <c r="N62" s="10"/>
      <c r="O62" s="10"/>
      <c r="P62" s="10"/>
    </row>
    <row r="63" spans="1:16" ht="12.75">
      <c r="A63" s="14"/>
      <c r="B63" s="10"/>
      <c r="C63" s="13"/>
      <c r="D63" s="14"/>
      <c r="E63" s="14"/>
      <c r="F63" s="13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1:16" ht="12.75">
      <c r="A64" s="14"/>
      <c r="B64" s="10"/>
      <c r="C64" s="13"/>
      <c r="D64" s="14"/>
      <c r="E64" s="14"/>
      <c r="F64" s="13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1:16" ht="12.75">
      <c r="A65" s="14"/>
      <c r="B65" s="10"/>
      <c r="C65" s="13"/>
      <c r="D65" s="14"/>
      <c r="E65" s="14"/>
      <c r="F65" s="13"/>
      <c r="G65" s="10"/>
      <c r="H65" s="10"/>
      <c r="I65" s="10"/>
      <c r="J65" s="10"/>
      <c r="K65" s="10"/>
      <c r="L65" s="10"/>
      <c r="M65" s="10"/>
      <c r="N65" s="10"/>
      <c r="O65" s="10"/>
      <c r="P65" s="10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S10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3.75390625" style="0" customWidth="1"/>
    <col min="2" max="2" width="7.375" style="0" customWidth="1"/>
    <col min="3" max="3" width="18.75390625" style="0" customWidth="1"/>
    <col min="4" max="4" width="3.75390625" style="21" customWidth="1"/>
    <col min="5" max="5" width="0" style="21" hidden="1" customWidth="1"/>
    <col min="6" max="6" width="9.625" style="0" customWidth="1"/>
    <col min="7" max="7" width="18.75390625" style="0" customWidth="1"/>
    <col min="8" max="15" width="4.75390625" style="0" customWidth="1"/>
    <col min="16" max="18" width="0" style="0" hidden="1" customWidth="1"/>
    <col min="19" max="19" width="6.75390625" style="0" customWidth="1"/>
  </cols>
  <sheetData>
    <row r="2" spans="1:19" ht="54" customHeight="1">
      <c r="A2" s="6" t="s">
        <v>0</v>
      </c>
      <c r="B2" s="31" t="s">
        <v>1</v>
      </c>
      <c r="C2" s="7" t="s">
        <v>73</v>
      </c>
      <c r="D2" s="6" t="s">
        <v>2</v>
      </c>
      <c r="E2" s="6" t="s">
        <v>3</v>
      </c>
      <c r="F2" s="6" t="s">
        <v>4</v>
      </c>
      <c r="G2" s="6"/>
      <c r="H2" s="9" t="s">
        <v>5</v>
      </c>
      <c r="I2" s="9" t="s">
        <v>6</v>
      </c>
      <c r="J2" s="9" t="s">
        <v>7</v>
      </c>
      <c r="K2" s="9" t="s">
        <v>8</v>
      </c>
      <c r="L2" s="9" t="s">
        <v>9</v>
      </c>
      <c r="M2" s="9" t="s">
        <v>10</v>
      </c>
      <c r="N2" s="9" t="s">
        <v>11</v>
      </c>
      <c r="O2" s="9" t="s">
        <v>12</v>
      </c>
      <c r="P2" s="6" t="s">
        <v>13</v>
      </c>
      <c r="Q2" s="6" t="s">
        <v>14</v>
      </c>
      <c r="R2" s="6" t="s">
        <v>15</v>
      </c>
      <c r="S2" s="5" t="s">
        <v>16</v>
      </c>
    </row>
    <row r="3" spans="1:19" ht="12.75">
      <c r="A3" s="52">
        <v>1</v>
      </c>
      <c r="B3" s="12">
        <v>63054</v>
      </c>
      <c r="C3" s="3" t="s">
        <v>102</v>
      </c>
      <c r="D3" s="4">
        <v>98</v>
      </c>
      <c r="E3" s="4"/>
      <c r="F3" s="33"/>
      <c r="G3" s="51" t="s">
        <v>101</v>
      </c>
      <c r="H3" s="49">
        <v>0</v>
      </c>
      <c r="I3" s="49">
        <v>0</v>
      </c>
      <c r="J3" s="49">
        <v>38</v>
      </c>
      <c r="K3" s="49">
        <v>42</v>
      </c>
      <c r="L3" s="49">
        <v>0</v>
      </c>
      <c r="M3" s="49">
        <v>0</v>
      </c>
      <c r="N3" s="49">
        <v>0</v>
      </c>
      <c r="O3" s="49">
        <v>0</v>
      </c>
      <c r="P3" s="49">
        <f>SMALL(H3:O3,3)</f>
        <v>0</v>
      </c>
      <c r="Q3" s="49">
        <f>SMALL(H3:O3,2)</f>
        <v>0</v>
      </c>
      <c r="R3" s="49">
        <f>MIN(H3:O3)</f>
        <v>0</v>
      </c>
      <c r="S3" s="49">
        <f>SUM(H3:O3)-R3-Q3-P3</f>
        <v>80</v>
      </c>
    </row>
    <row r="4" spans="1:19" ht="12.75">
      <c r="A4" s="52"/>
      <c r="B4">
        <v>63053</v>
      </c>
      <c r="C4" s="3" t="s">
        <v>93</v>
      </c>
      <c r="D4" s="21">
        <v>97</v>
      </c>
      <c r="F4" t="s">
        <v>82</v>
      </c>
      <c r="G4" s="51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ht="12.75">
      <c r="A5" s="50">
        <v>2</v>
      </c>
      <c r="B5">
        <v>48031</v>
      </c>
      <c r="C5" s="3" t="s">
        <v>110</v>
      </c>
      <c r="D5" s="21">
        <v>98</v>
      </c>
      <c r="F5" t="s">
        <v>113</v>
      </c>
      <c r="G5" s="51" t="s">
        <v>117</v>
      </c>
      <c r="H5" s="49">
        <v>0</v>
      </c>
      <c r="I5" s="49">
        <v>0</v>
      </c>
      <c r="J5" s="49">
        <v>0</v>
      </c>
      <c r="K5" s="49">
        <v>0</v>
      </c>
      <c r="L5" s="49">
        <v>0</v>
      </c>
      <c r="M5" s="49">
        <v>0</v>
      </c>
      <c r="N5" s="49">
        <v>42</v>
      </c>
      <c r="O5" s="49">
        <v>0</v>
      </c>
      <c r="P5" s="49">
        <f>SMALL(H5:O5,3)</f>
        <v>0</v>
      </c>
      <c r="Q5" s="49">
        <f>SMALL(H5:O5,2)</f>
        <v>0</v>
      </c>
      <c r="R5" s="49">
        <f>MIN(H5:O5)</f>
        <v>0</v>
      </c>
      <c r="S5" s="49">
        <f>SUM(H5:O5)-R5-Q5-P5</f>
        <v>42</v>
      </c>
    </row>
    <row r="6" spans="1:19" ht="12.75">
      <c r="A6" s="50"/>
      <c r="B6">
        <v>45012</v>
      </c>
      <c r="C6" s="3" t="s">
        <v>115</v>
      </c>
      <c r="D6" s="21">
        <v>98</v>
      </c>
      <c r="F6" t="s">
        <v>116</v>
      </c>
      <c r="G6" s="51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</row>
    <row r="7" spans="1:19" ht="12.75">
      <c r="A7" s="50">
        <v>3</v>
      </c>
      <c r="B7">
        <v>132034</v>
      </c>
      <c r="C7" s="3" t="s">
        <v>86</v>
      </c>
      <c r="D7" s="21">
        <v>98</v>
      </c>
      <c r="F7" t="s">
        <v>103</v>
      </c>
      <c r="G7" s="51" t="s">
        <v>118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25</v>
      </c>
      <c r="O7" s="49">
        <v>0</v>
      </c>
      <c r="P7" s="49">
        <f>SMALL(H7:O7,3)</f>
        <v>0</v>
      </c>
      <c r="Q7" s="49">
        <f>SMALL(H7:O7,2)</f>
        <v>0</v>
      </c>
      <c r="R7" s="49">
        <f>MIN(H7:O7)</f>
        <v>0</v>
      </c>
      <c r="S7" s="49">
        <f>SUM(H7:O7)-R7-Q7-P7</f>
        <v>25</v>
      </c>
    </row>
    <row r="8" spans="1:19" ht="12.75">
      <c r="A8" s="50"/>
      <c r="B8">
        <v>132061</v>
      </c>
      <c r="C8" s="3" t="s">
        <v>111</v>
      </c>
      <c r="D8" s="21">
        <v>98</v>
      </c>
      <c r="F8" t="s">
        <v>48</v>
      </c>
      <c r="G8" s="51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</row>
    <row r="9" spans="1:19" ht="12.75">
      <c r="A9" s="50">
        <v>4</v>
      </c>
      <c r="B9">
        <v>116062</v>
      </c>
      <c r="C9" s="3" t="s">
        <v>100</v>
      </c>
      <c r="D9" s="21">
        <v>98</v>
      </c>
      <c r="F9" t="s">
        <v>103</v>
      </c>
      <c r="G9" s="51" t="s">
        <v>119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22</v>
      </c>
      <c r="O9" s="49">
        <v>0</v>
      </c>
      <c r="P9" s="49">
        <f>SMALL(H9:O9,3)</f>
        <v>0</v>
      </c>
      <c r="Q9" s="49">
        <f>SMALL(H9:O9,2)</f>
        <v>0</v>
      </c>
      <c r="R9" s="49">
        <f>MIN(H9:O9)</f>
        <v>0</v>
      </c>
      <c r="S9" s="49">
        <f>SUM(H9:O9)-R9-Q9-P9</f>
        <v>22</v>
      </c>
    </row>
    <row r="10" spans="1:19" ht="12.75">
      <c r="A10" s="50"/>
      <c r="B10">
        <v>116061</v>
      </c>
      <c r="C10" s="3" t="s">
        <v>98</v>
      </c>
      <c r="D10" s="21">
        <v>98</v>
      </c>
      <c r="F10" t="s">
        <v>99</v>
      </c>
      <c r="G10" s="51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</row>
  </sheetData>
  <sheetProtection/>
  <mergeCells count="56">
    <mergeCell ref="R3:R4"/>
    <mergeCell ref="S3:S4"/>
    <mergeCell ref="N3:N4"/>
    <mergeCell ref="O3:O4"/>
    <mergeCell ref="P3:P4"/>
    <mergeCell ref="Q3:Q4"/>
    <mergeCell ref="M3:M4"/>
    <mergeCell ref="A3:A4"/>
    <mergeCell ref="G3:G4"/>
    <mergeCell ref="H3:H4"/>
    <mergeCell ref="I3:I4"/>
    <mergeCell ref="J3:J4"/>
    <mergeCell ref="K3:K4"/>
    <mergeCell ref="L3:L4"/>
    <mergeCell ref="S5:S6"/>
    <mergeCell ref="N5:N6"/>
    <mergeCell ref="O5:O6"/>
    <mergeCell ref="P5:P6"/>
    <mergeCell ref="Q5:Q6"/>
    <mergeCell ref="A5:A6"/>
    <mergeCell ref="G5:G6"/>
    <mergeCell ref="H5:H6"/>
    <mergeCell ref="L7:L8"/>
    <mergeCell ref="M7:M8"/>
    <mergeCell ref="M5:M6"/>
    <mergeCell ref="R5:R6"/>
    <mergeCell ref="I5:I6"/>
    <mergeCell ref="J5:J6"/>
    <mergeCell ref="K5:K6"/>
    <mergeCell ref="L5:L6"/>
    <mergeCell ref="N7:N8"/>
    <mergeCell ref="O7:O8"/>
    <mergeCell ref="P7:P8"/>
    <mergeCell ref="Q7:Q8"/>
    <mergeCell ref="A7:A8"/>
    <mergeCell ref="G7:G8"/>
    <mergeCell ref="H7:H8"/>
    <mergeCell ref="I7:I8"/>
    <mergeCell ref="J7:J8"/>
    <mergeCell ref="K7:K8"/>
    <mergeCell ref="R7:R8"/>
    <mergeCell ref="S7:S8"/>
    <mergeCell ref="A9:A10"/>
    <mergeCell ref="G9:G10"/>
    <mergeCell ref="H9:H10"/>
    <mergeCell ref="I9:I10"/>
    <mergeCell ref="J9:J10"/>
    <mergeCell ref="K9:K10"/>
    <mergeCell ref="L9:L10"/>
    <mergeCell ref="M9:M10"/>
    <mergeCell ref="R9:R10"/>
    <mergeCell ref="S9:S10"/>
    <mergeCell ref="N9:N10"/>
    <mergeCell ref="O9:O10"/>
    <mergeCell ref="P9:P10"/>
    <mergeCell ref="Q9:Q10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Ei</cp:lastModifiedBy>
  <cp:lastPrinted>2009-10-02T14:58:25Z</cp:lastPrinted>
  <dcterms:created xsi:type="dcterms:W3CDTF">2009-03-21T09:21:41Z</dcterms:created>
  <dcterms:modified xsi:type="dcterms:W3CDTF">2009-10-03T18:45:51Z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1169397477</vt:i4>
  </property>
  <property fmtid="{D5CDD505-2E9C-101B-9397-08002B2CF9AE}" pid="3" name="_EmailSubject">
    <vt:lpwstr>žebříček ČPW žáci</vt:lpwstr>
  </property>
  <property fmtid="{D5CDD505-2E9C-101B-9397-08002B2CF9AE}" pid="4" name="_AuthorEmail">
    <vt:lpwstr>hkneblova@o2active.cz</vt:lpwstr>
  </property>
  <property fmtid="{D5CDD505-2E9C-101B-9397-08002B2CF9AE}" pid="5" name="_AuthorEmailDisplayName">
    <vt:lpwstr>Hana Kneblová</vt:lpwstr>
  </property>
  <property fmtid="{D5CDD505-2E9C-101B-9397-08002B2CF9AE}" pid="6" name="_ReviewingToolsShownOnce">
    <vt:lpwstr/>
  </property>
</Properties>
</file>