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06,05D " sheetId="1" r:id="rId1"/>
    <sheet name="06,05C" sheetId="2" r:id="rId2"/>
    <sheet name="06,05K" sheetId="3" r:id="rId3"/>
    <sheet name="04D " sheetId="4" r:id="rId4"/>
    <sheet name="04C " sheetId="5" r:id="rId5"/>
    <sheet name="04K" sheetId="6" r:id="rId6"/>
    <sheet name="03D" sheetId="7" r:id="rId7"/>
    <sheet name="03C" sheetId="8" r:id="rId8"/>
    <sheet name="03K" sheetId="9" r:id="rId9"/>
    <sheet name="02D" sheetId="10" r:id="rId10"/>
    <sheet name="02C" sheetId="11" r:id="rId11"/>
    <sheet name="02K" sheetId="12" r:id="rId12"/>
    <sheet name="kanoistky celkem" sheetId="13" r:id="rId13"/>
  </sheets>
  <definedNames/>
  <calcPr fullCalcOnLoad="1"/>
</workbook>
</file>

<file path=xl/sharedStrings.xml><?xml version="1.0" encoding="utf-8"?>
<sst xmlns="http://schemas.openxmlformats.org/spreadsheetml/2006/main" count="1434" uniqueCount="338">
  <si>
    <t>žákyně</t>
  </si>
  <si>
    <t xml:space="preserve"> 1.ČP Týn (MČR dl.tr.)</t>
  </si>
  <si>
    <t>2. ČP RAČICE (NZ RDS)</t>
  </si>
  <si>
    <t xml:space="preserve">3. ČP RAČICE </t>
  </si>
  <si>
    <t>4.ČP RAČICE (MČR krátké tratě)</t>
  </si>
  <si>
    <t xml:space="preserve">5.ČP Matylda </t>
  </si>
  <si>
    <t>2 dlouhé + 4 krátké tratě</t>
  </si>
  <si>
    <t>celk.</t>
  </si>
  <si>
    <t>kr.tr.</t>
  </si>
  <si>
    <t>dl.tr.</t>
  </si>
  <si>
    <t>umístění</t>
  </si>
  <si>
    <t>JMÉNO</t>
  </si>
  <si>
    <t>odd.</t>
  </si>
  <si>
    <t>b.</t>
  </si>
  <si>
    <t>K1 5km</t>
  </si>
  <si>
    <t>K2 5km</t>
  </si>
  <si>
    <t>K1 200</t>
  </si>
  <si>
    <t>K1 500</t>
  </si>
  <si>
    <t>K2 200</t>
  </si>
  <si>
    <t>K2 500</t>
  </si>
  <si>
    <t>K1 2km</t>
  </si>
  <si>
    <t>K1 1km</t>
  </si>
  <si>
    <t>K4 500</t>
  </si>
  <si>
    <t>K1 int.</t>
  </si>
  <si>
    <t>K1 vytr.</t>
  </si>
  <si>
    <t>Tettingerová Tereza 05</t>
  </si>
  <si>
    <t>NYM</t>
  </si>
  <si>
    <t>Sovová Barbora 05</t>
  </si>
  <si>
    <t>JAB</t>
  </si>
  <si>
    <t>Hojná Anežka 05</t>
  </si>
  <si>
    <t>CER</t>
  </si>
  <si>
    <t>Schořová Johana 05</t>
  </si>
  <si>
    <t>UNL</t>
  </si>
  <si>
    <t>Blechová Kateřina 05</t>
  </si>
  <si>
    <t>TYN</t>
  </si>
  <si>
    <t>Voříšková Veronika 06</t>
  </si>
  <si>
    <t>VPL</t>
  </si>
  <si>
    <t>Lekešová Dominika 05</t>
  </si>
  <si>
    <t>HRA</t>
  </si>
  <si>
    <t>Kukačková Karolína 05</t>
  </si>
  <si>
    <t>Merhautová Lucie 05</t>
  </si>
  <si>
    <t>SHK</t>
  </si>
  <si>
    <t>Tvrdoňová Anna 05</t>
  </si>
  <si>
    <t>LSB</t>
  </si>
  <si>
    <t>Boumová Aneta 05</t>
  </si>
  <si>
    <t>TSE</t>
  </si>
  <si>
    <t>Tmejová Tereza 06</t>
  </si>
  <si>
    <t>SPA</t>
  </si>
  <si>
    <t>Sýkorová Helena 06</t>
  </si>
  <si>
    <t>Pavlisová Štěpánka 05</t>
  </si>
  <si>
    <t>CHO</t>
  </si>
  <si>
    <t>Kočandrlová Johana 06</t>
  </si>
  <si>
    <t>SED</t>
  </si>
  <si>
    <t>Pastorová Denisa 05</t>
  </si>
  <si>
    <t>Hajná Veronika 05</t>
  </si>
  <si>
    <t>Voříšková Karolína 06</t>
  </si>
  <si>
    <t>Kočandrlová Nella 06</t>
  </si>
  <si>
    <t>Koubová Kateřina 05</t>
  </si>
  <si>
    <t>Bartáková Kateřina 05</t>
  </si>
  <si>
    <t>VSO</t>
  </si>
  <si>
    <t>Kresaňová Helena 05</t>
  </si>
  <si>
    <t>FRM</t>
  </si>
  <si>
    <t>Kotková Lenka 05</t>
  </si>
  <si>
    <t>PRV</t>
  </si>
  <si>
    <t>Pavlisová Ludmila 05</t>
  </si>
  <si>
    <t>Svozilová Petra 05</t>
  </si>
  <si>
    <t>Horňáková Miriam 06</t>
  </si>
  <si>
    <t>8 dky</t>
  </si>
  <si>
    <t>Žáčková Barbora 05</t>
  </si>
  <si>
    <t>DEC</t>
  </si>
  <si>
    <t>Svobodová Eliška 06</t>
  </si>
  <si>
    <t>Krausová Karolína 05</t>
  </si>
  <si>
    <t>žáci</t>
  </si>
  <si>
    <t>2.ČP RAČICE (ND RDS)</t>
  </si>
  <si>
    <t>3.ČP RAČICE (NZ RDJ)</t>
  </si>
  <si>
    <t>C1 5km</t>
  </si>
  <si>
    <t>C2 5km</t>
  </si>
  <si>
    <t>C1 500</t>
  </si>
  <si>
    <t>C1 1km</t>
  </si>
  <si>
    <t>C2 500</t>
  </si>
  <si>
    <t>C2 1km</t>
  </si>
  <si>
    <t>C1 2km</t>
  </si>
  <si>
    <t>C1 200</t>
  </si>
  <si>
    <t>C4 500</t>
  </si>
  <si>
    <t>C1 int.</t>
  </si>
  <si>
    <t>C1 vytr.</t>
  </si>
  <si>
    <t>Šafařík Filip 05</t>
  </si>
  <si>
    <t>Hájek Tomáš 05</t>
  </si>
  <si>
    <t>Pták Zbyněk 05</t>
  </si>
  <si>
    <t>Kocman Anthony 06</t>
  </si>
  <si>
    <t>Horáček Adam 05</t>
  </si>
  <si>
    <t>KVS</t>
  </si>
  <si>
    <t>Michajlík Filip 06</t>
  </si>
  <si>
    <t>Kot Artur 05</t>
  </si>
  <si>
    <t>Kot Bartoloměj 05</t>
  </si>
  <si>
    <t>Bokoč Marek 06</t>
  </si>
  <si>
    <t>SOP</t>
  </si>
  <si>
    <t>Pinkas Šimon 06</t>
  </si>
  <si>
    <t>Papoušek Štěpán 05</t>
  </si>
  <si>
    <t>Hildebrant Stanislav 05</t>
  </si>
  <si>
    <t>Hovorka Matěj 05</t>
  </si>
  <si>
    <t>SEZ</t>
  </si>
  <si>
    <t>Neradil Ondřej 06</t>
  </si>
  <si>
    <t>Černošek Radim 05</t>
  </si>
  <si>
    <t>SLH</t>
  </si>
  <si>
    <t>Rašek Ondřej 05</t>
  </si>
  <si>
    <t>SKD</t>
  </si>
  <si>
    <t>Hrádek Adam</t>
  </si>
  <si>
    <t>Tichý Jan 05</t>
  </si>
  <si>
    <t>PPL</t>
  </si>
  <si>
    <t>Takáč Vojtěch 06</t>
  </si>
  <si>
    <t>Tobiášek Daniel 05</t>
  </si>
  <si>
    <t>Novák Jan 06</t>
  </si>
  <si>
    <t>Allas Oliver 06</t>
  </si>
  <si>
    <t>Malina Tomáš 05</t>
  </si>
  <si>
    <t>Polách František 05</t>
  </si>
  <si>
    <t>ONV</t>
  </si>
  <si>
    <t>Vytuj František 06</t>
  </si>
  <si>
    <t>PIS</t>
  </si>
  <si>
    <t>Vyčítal Tomáš 06</t>
  </si>
  <si>
    <t>K2 1km</t>
  </si>
  <si>
    <t>Prchlík Ondřej 05</t>
  </si>
  <si>
    <t>Kapoun Pavel 05</t>
  </si>
  <si>
    <t>KOJ</t>
  </si>
  <si>
    <t>Hirsch Ondřej 05</t>
  </si>
  <si>
    <t>Souček Lukáš 05</t>
  </si>
  <si>
    <t>ZBR</t>
  </si>
  <si>
    <t>Šimek Albert 05</t>
  </si>
  <si>
    <t>Hrábek Lukáš 05</t>
  </si>
  <si>
    <t>6 dci</t>
  </si>
  <si>
    <t>3 dci</t>
  </si>
  <si>
    <t>Kotek Petr 05</t>
  </si>
  <si>
    <t>Malý Bronislav 05</t>
  </si>
  <si>
    <t>Kurťák Šimon 05</t>
  </si>
  <si>
    <t>Valla Jakub 06</t>
  </si>
  <si>
    <t>Tejnora Štěpán 05</t>
  </si>
  <si>
    <t>Novotný Hubert 05</t>
  </si>
  <si>
    <t>Hruška Šimon 06</t>
  </si>
  <si>
    <t>USK</t>
  </si>
  <si>
    <t>Florián Jindřich 06</t>
  </si>
  <si>
    <t>Foukal Jan 06</t>
  </si>
  <si>
    <t>RKL</t>
  </si>
  <si>
    <t>Dušátko Jakub 05</t>
  </si>
  <si>
    <t>Těšovič Jakub 06</t>
  </si>
  <si>
    <t>Procházka Daniel 05</t>
  </si>
  <si>
    <t>Večeř Karel 05</t>
  </si>
  <si>
    <t>Sehnal Šimon 05</t>
  </si>
  <si>
    <t>Jirman Jáchym 05</t>
  </si>
  <si>
    <t>POD</t>
  </si>
  <si>
    <t>Knoška Robert 05</t>
  </si>
  <si>
    <t>Budka Ondra 05</t>
  </si>
  <si>
    <t>Dumbrovský Vojtěch 05</t>
  </si>
  <si>
    <t>OLO</t>
  </si>
  <si>
    <t>Heliš Daniel 06</t>
  </si>
  <si>
    <t>Stejskal Jan 06</t>
  </si>
  <si>
    <t>ZAM</t>
  </si>
  <si>
    <t>Jahoda Matouš 06</t>
  </si>
  <si>
    <t>Reh Václav 05</t>
  </si>
  <si>
    <t>Cícha Tomáš  06</t>
  </si>
  <si>
    <t>Doležal Benedikt 05</t>
  </si>
  <si>
    <t>Csoma Jakub 06</t>
  </si>
  <si>
    <t>Vičař Mikuláš 06</t>
  </si>
  <si>
    <t>Papírník Jakub 06</t>
  </si>
  <si>
    <t>Nykl Michal 05</t>
  </si>
  <si>
    <t>Hofbauer Ondřej 06</t>
  </si>
  <si>
    <t>Kliment Lukáš 06</t>
  </si>
  <si>
    <t>Martoch Filip 05</t>
  </si>
  <si>
    <t>Rychtecký Adam 05</t>
  </si>
  <si>
    <t>Soukup Matěj 06</t>
  </si>
  <si>
    <t>Cakl Filip 05</t>
  </si>
  <si>
    <t>Podráský Richard 06</t>
  </si>
  <si>
    <t>dorostenky</t>
  </si>
  <si>
    <t>2 dlouhé + 6 krátké tratě</t>
  </si>
  <si>
    <t>K1 km</t>
  </si>
  <si>
    <t>Zvěřová Kristýna 04</t>
  </si>
  <si>
    <t>Vodičková Klára 04</t>
  </si>
  <si>
    <t>Petráčková Magdaléna 04</t>
  </si>
  <si>
    <t>Kukačková Natálie 04</t>
  </si>
  <si>
    <t>Málková Karolína 04</t>
  </si>
  <si>
    <t>Málková Nikola 04</t>
  </si>
  <si>
    <t>Samcová Veronika 04</t>
  </si>
  <si>
    <t>Ondrová Vendula 04</t>
  </si>
  <si>
    <t>Davidová Veronika 04</t>
  </si>
  <si>
    <t>Kotěrová Marie 04</t>
  </si>
  <si>
    <t>Čechová Zuzana 04</t>
  </si>
  <si>
    <t>Jurečková Petra 04</t>
  </si>
  <si>
    <t>Pavlíčková Anna 04</t>
  </si>
  <si>
    <t>Mikšovicová Natálie 04</t>
  </si>
  <si>
    <t>Nováková Eliška 04</t>
  </si>
  <si>
    <t>Křikavová Michaela 04</t>
  </si>
  <si>
    <t>ZVS</t>
  </si>
  <si>
    <t>Rosolová Karolína 04</t>
  </si>
  <si>
    <t>KAD</t>
  </si>
  <si>
    <t>dorostenci</t>
  </si>
  <si>
    <t>4.ČP RAČICE (MČR kr.tratě)</t>
  </si>
  <si>
    <t>Janďourek Šimon 04</t>
  </si>
  <si>
    <t>Doktor Tomáš 04</t>
  </si>
  <si>
    <t>Košnar Adam 04</t>
  </si>
  <si>
    <t>Rudolf Adam 04</t>
  </si>
  <si>
    <t>Milo Vojtěch 04</t>
  </si>
  <si>
    <t>Kleňha Adam 04</t>
  </si>
  <si>
    <t>Pavlíček Jan 04</t>
  </si>
  <si>
    <t>Fojtík Adam 04</t>
  </si>
  <si>
    <t>Janda Jiří 04</t>
  </si>
  <si>
    <t>Dvořák Filip 04</t>
  </si>
  <si>
    <t>Janda Tomáš 04</t>
  </si>
  <si>
    <t>Krejčí Aleš 04</t>
  </si>
  <si>
    <t>Fiala Oldřich 04</t>
  </si>
  <si>
    <t>Jelínek Filip 04</t>
  </si>
  <si>
    <t>Pražský Lukáš 04</t>
  </si>
  <si>
    <t>Hynčica Jan 04</t>
  </si>
  <si>
    <t>Lošťák Eduard 04</t>
  </si>
  <si>
    <t>Niebauer Jakub 04</t>
  </si>
  <si>
    <t>Jahoda Filip 04</t>
  </si>
  <si>
    <t>Macháček Vojtěch 04</t>
  </si>
  <si>
    <t>Trnka Filip 04</t>
  </si>
  <si>
    <t>Plhoň Jan 04</t>
  </si>
  <si>
    <t>Bartoška Daniel 04</t>
  </si>
  <si>
    <t>Fulík Albert 04</t>
  </si>
  <si>
    <t>Kučírek Lukáš 04</t>
  </si>
  <si>
    <t>Váňa Vojtěch 04</t>
  </si>
  <si>
    <t>Horňák Rostislav 04</t>
  </si>
  <si>
    <t>Přibyl Lukáš 04</t>
  </si>
  <si>
    <t>Ždárský Hubert 04</t>
  </si>
  <si>
    <t>Novák Pavel 04</t>
  </si>
  <si>
    <t>Saw Morgan Luboš 04</t>
  </si>
  <si>
    <t>Chlumecký David 04</t>
  </si>
  <si>
    <t>Svrček Radovan 04</t>
  </si>
  <si>
    <t>LIB</t>
  </si>
  <si>
    <t>Bien Matouš 04</t>
  </si>
  <si>
    <t>Dědič Stanislav 04</t>
  </si>
  <si>
    <t>Jarolím Václav 04</t>
  </si>
  <si>
    <t>Daněk Jindřich 04</t>
  </si>
  <si>
    <t>Kysylka Matouš 04</t>
  </si>
  <si>
    <t>Herzánová Lucie 03</t>
  </si>
  <si>
    <t>Vrbenská Kateřina 03</t>
  </si>
  <si>
    <t>Beránková Valentýna 03</t>
  </si>
  <si>
    <t>3 jky</t>
  </si>
  <si>
    <t>8 jky</t>
  </si>
  <si>
    <t>7 jky</t>
  </si>
  <si>
    <t>Pudilová Vlaďka 03</t>
  </si>
  <si>
    <t>Zadražilová Anežka 03</t>
  </si>
  <si>
    <t>Stengelová Denisa 03</t>
  </si>
  <si>
    <t>Kusovská Adéla 03</t>
  </si>
  <si>
    <t>MOD</t>
  </si>
  <si>
    <t>Bláhová Karolína 03</t>
  </si>
  <si>
    <t>Vohryzková Anna 03</t>
  </si>
  <si>
    <t>Havlátová Karolína 03</t>
  </si>
  <si>
    <t>Počepková Jana 03</t>
  </si>
  <si>
    <t>Lahnerová Andrea 03</t>
  </si>
  <si>
    <t>Úlehlová Markéta 03</t>
  </si>
  <si>
    <t>Tettinger Petr 03</t>
  </si>
  <si>
    <t>Sedlák Jiří 03</t>
  </si>
  <si>
    <t>Neradil Vojtěch 03</t>
  </si>
  <si>
    <t>Hanák Ondřej 03</t>
  </si>
  <si>
    <t>Uher Miroslav 03</t>
  </si>
  <si>
    <t>Němeček Tomáš 03</t>
  </si>
  <si>
    <t>Termer Václav 03</t>
  </si>
  <si>
    <t>Valsa Radek 03</t>
  </si>
  <si>
    <t>5 jři</t>
  </si>
  <si>
    <t>Kapoun Miroslav 03</t>
  </si>
  <si>
    <t>Truhlář Filip 03</t>
  </si>
  <si>
    <t>Humhal Jiří 03</t>
  </si>
  <si>
    <t>Húsek Josef 03</t>
  </si>
  <si>
    <t>Makovský Vojtěch 03</t>
  </si>
  <si>
    <t>Pospíchal Petr 03</t>
  </si>
  <si>
    <t>Hrábek Nikola 03</t>
  </si>
  <si>
    <t>Kusák Jiří 03</t>
  </si>
  <si>
    <t>Vorlický Vítek 03</t>
  </si>
  <si>
    <t>Těšovič Jan 03</t>
  </si>
  <si>
    <t>Abraham Jakub 03</t>
  </si>
  <si>
    <t>Dlouhý Jakub 03</t>
  </si>
  <si>
    <t>Florián Heřman 03</t>
  </si>
  <si>
    <t>Juniorky</t>
  </si>
  <si>
    <t>2.ČP RAČICE (I.NZ)</t>
  </si>
  <si>
    <t xml:space="preserve">3.ČP RAČICE </t>
  </si>
  <si>
    <t>M ČR kr. tr. - 4.ČP RAČICE</t>
  </si>
  <si>
    <t>2 dlouhé + 7 krátké tratě</t>
  </si>
  <si>
    <t>Galádová Barbora 02</t>
  </si>
  <si>
    <t>Házová Adéla 02</t>
  </si>
  <si>
    <t>Hermély Gabriela 02</t>
  </si>
  <si>
    <t>Balane Kateřina 02</t>
  </si>
  <si>
    <t>Hronková Monika 02</t>
  </si>
  <si>
    <t xml:space="preserve"> </t>
  </si>
  <si>
    <t>Junioři</t>
  </si>
  <si>
    <t xml:space="preserve"> 3.ČP RAČICE (NZ RDJ)</t>
  </si>
  <si>
    <t>Minařík Jiří 02</t>
  </si>
  <si>
    <t>Štursa Otakar 02</t>
  </si>
  <si>
    <t>Bacílek Lukáš 02</t>
  </si>
  <si>
    <t>Spěváček Jaroslav 02</t>
  </si>
  <si>
    <t>Papoušek Jonáš 02</t>
  </si>
  <si>
    <t>Študlar Štěpán 02</t>
  </si>
  <si>
    <t>Keist Tomáš 02</t>
  </si>
  <si>
    <t>Hradil Tomáš 02</t>
  </si>
  <si>
    <t>Podraský Patrik 02</t>
  </si>
  <si>
    <t>Macháček Jan 02</t>
  </si>
  <si>
    <t>Novotný Lukáš 02</t>
  </si>
  <si>
    <t>Šulitka Jan 02</t>
  </si>
  <si>
    <t>Remuta Jakub 02</t>
  </si>
  <si>
    <t>Predka Andreas 02</t>
  </si>
  <si>
    <t>Moudrý Matyáš 02</t>
  </si>
  <si>
    <t>Cerman Vladimír 02</t>
  </si>
  <si>
    <t>Dědič Tomislav 02</t>
  </si>
  <si>
    <t>Jarolím Jáchym 02</t>
  </si>
  <si>
    <t>Zendulka Ondřej 02</t>
  </si>
  <si>
    <t>Dvořák Čestmír 02</t>
  </si>
  <si>
    <t>Novotný Vojtěch 02</t>
  </si>
  <si>
    <t>Kropáček Jan 02</t>
  </si>
  <si>
    <t>Prokop Marek 02</t>
  </si>
  <si>
    <t>PDM</t>
  </si>
  <si>
    <t>Malý Matyáš 02</t>
  </si>
  <si>
    <t>Řezníček Matouš 02</t>
  </si>
  <si>
    <t>kanoistky</t>
  </si>
  <si>
    <t xml:space="preserve"> 1.ČP Praha (MČR dl.tr.)</t>
  </si>
  <si>
    <t>2. ČP RAČICE (I.NZ)</t>
  </si>
  <si>
    <t>3. ČP RAČICE</t>
  </si>
  <si>
    <t>C1  2 dlouhé + 4 krátké tratě</t>
  </si>
  <si>
    <t>C2 200</t>
  </si>
  <si>
    <t>Krausová Alena 02</t>
  </si>
  <si>
    <t>Tillerová Andrea 03</t>
  </si>
  <si>
    <t>2 jky</t>
  </si>
  <si>
    <t>1 jky</t>
  </si>
  <si>
    <t>4 jky</t>
  </si>
  <si>
    <t>Janatová Adéla 04</t>
  </si>
  <si>
    <t>Janáčková Denisa 06</t>
  </si>
  <si>
    <t>Kočandrlová Viktorie 03</t>
  </si>
  <si>
    <t>Vaňourková Markéta 03</t>
  </si>
  <si>
    <t>5 jky</t>
  </si>
  <si>
    <t>6 jky</t>
  </si>
  <si>
    <t>Šloufová Kristýna 05</t>
  </si>
  <si>
    <t>Černotská Vendula 06</t>
  </si>
  <si>
    <t>Hejcmanová Leona 05</t>
  </si>
  <si>
    <t>Gavalová Nikola 05</t>
  </si>
  <si>
    <t>Andrýsková Simona 05</t>
  </si>
  <si>
    <t>Smýkalová Darina 06</t>
  </si>
  <si>
    <t>Šímová Kamila 06</t>
  </si>
  <si>
    <t>Břízová Veronika 06</t>
  </si>
  <si>
    <t>Studničková Klára 05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</si>
</sst>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7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1"/>
      <color indexed="57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25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vertical="top"/>
    </xf>
    <xf numFmtId="164" fontId="0" fillId="0" borderId="3" xfId="0" applyBorder="1" applyAlignment="1">
      <alignment horizontal="center" vertical="top"/>
    </xf>
    <xf numFmtId="164" fontId="0" fillId="0" borderId="4" xfId="0" applyBorder="1" applyAlignment="1">
      <alignment horizontal="center" vertical="top"/>
    </xf>
    <xf numFmtId="164" fontId="0" fillId="0" borderId="5" xfId="0" applyBorder="1" applyAlignment="1">
      <alignment horizontal="center" vertical="top"/>
    </xf>
    <xf numFmtId="164" fontId="2" fillId="2" borderId="3" xfId="0" applyFont="1" applyFill="1" applyBorder="1" applyAlignment="1">
      <alignment horizontal="center" vertical="top"/>
    </xf>
    <xf numFmtId="164" fontId="2" fillId="2" borderId="6" xfId="0" applyFont="1" applyFill="1" applyBorder="1" applyAlignment="1">
      <alignment horizontal="center" vertical="top"/>
    </xf>
    <xf numFmtId="164" fontId="2" fillId="3" borderId="2" xfId="0" applyFont="1" applyFill="1" applyBorder="1" applyAlignment="1">
      <alignment horizontal="center" vertical="top"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2" fillId="4" borderId="4" xfId="0" applyFont="1" applyFill="1" applyBorder="1" applyAlignment="1">
      <alignment horizontal="center" vertical="top"/>
    </xf>
    <xf numFmtId="164" fontId="0" fillId="0" borderId="5" xfId="0" applyFont="1" applyBorder="1" applyAlignment="1">
      <alignment vertical="top"/>
    </xf>
    <xf numFmtId="164" fontId="2" fillId="0" borderId="7" xfId="0" applyFont="1" applyBorder="1" applyAlignment="1">
      <alignment horizontal="center" vertical="top"/>
    </xf>
    <xf numFmtId="164" fontId="2" fillId="0" borderId="8" xfId="0" applyFont="1" applyBorder="1" applyAlignment="1">
      <alignment horizontal="center" vertical="top"/>
    </xf>
    <xf numFmtId="164" fontId="2" fillId="5" borderId="9" xfId="0" applyFont="1" applyFill="1" applyBorder="1" applyAlignment="1">
      <alignment vertical="top"/>
    </xf>
    <xf numFmtId="164" fontId="2" fillId="5" borderId="10" xfId="0" applyFont="1" applyFill="1" applyBorder="1" applyAlignment="1">
      <alignment vertical="top"/>
    </xf>
    <xf numFmtId="164" fontId="2" fillId="5" borderId="11" xfId="0" applyFont="1" applyFill="1" applyBorder="1" applyAlignment="1">
      <alignment vertical="top"/>
    </xf>
    <xf numFmtId="164" fontId="2" fillId="6" borderId="10" xfId="0" applyFont="1" applyFill="1" applyBorder="1" applyAlignment="1">
      <alignment vertical="top"/>
    </xf>
    <xf numFmtId="164" fontId="3" fillId="6" borderId="10" xfId="0" applyFont="1" applyFill="1" applyBorder="1" applyAlignment="1">
      <alignment vertical="top"/>
    </xf>
    <xf numFmtId="164" fontId="0" fillId="6" borderId="10" xfId="0" applyFont="1" applyFill="1" applyBorder="1" applyAlignment="1">
      <alignment vertical="top"/>
    </xf>
    <xf numFmtId="164" fontId="2" fillId="7" borderId="12" xfId="0" applyFont="1" applyFill="1" applyBorder="1" applyAlignment="1">
      <alignment vertical="top"/>
    </xf>
    <xf numFmtId="164" fontId="3" fillId="7" borderId="10" xfId="0" applyFont="1" applyFill="1" applyBorder="1" applyAlignment="1">
      <alignment vertical="top"/>
    </xf>
    <xf numFmtId="164" fontId="2" fillId="7" borderId="10" xfId="0" applyFont="1" applyFill="1" applyBorder="1" applyAlignment="1">
      <alignment vertical="top"/>
    </xf>
    <xf numFmtId="164" fontId="2" fillId="7" borderId="13" xfId="0" applyFont="1" applyFill="1" applyBorder="1" applyAlignment="1">
      <alignment vertical="top"/>
    </xf>
    <xf numFmtId="164" fontId="2" fillId="2" borderId="9" xfId="0" applyFont="1" applyFill="1" applyBorder="1" applyAlignment="1">
      <alignment vertical="top"/>
    </xf>
    <xf numFmtId="164" fontId="2" fillId="2" borderId="10" xfId="0" applyFont="1" applyFill="1" applyBorder="1" applyAlignment="1">
      <alignment vertical="top"/>
    </xf>
    <xf numFmtId="164" fontId="2" fillId="2" borderId="10" xfId="0" applyFont="1" applyFill="1" applyBorder="1" applyAlignment="1">
      <alignment horizontal="center" vertical="top"/>
    </xf>
    <xf numFmtId="164" fontId="4" fillId="2" borderId="11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 vertical="top"/>
    </xf>
    <xf numFmtId="164" fontId="3" fillId="3" borderId="1" xfId="0" applyFont="1" applyFill="1" applyBorder="1" applyAlignment="1">
      <alignment vertical="top"/>
    </xf>
    <xf numFmtId="164" fontId="2" fillId="0" borderId="1" xfId="0" applyFont="1" applyBorder="1" applyAlignment="1">
      <alignment horizontal="center"/>
    </xf>
    <xf numFmtId="164" fontId="5" fillId="0" borderId="14" xfId="0" applyFont="1" applyBorder="1" applyAlignment="1">
      <alignment horizontal="center" vertical="top"/>
    </xf>
    <xf numFmtId="164" fontId="5" fillId="0" borderId="15" xfId="0" applyFont="1" applyBorder="1" applyAlignment="1">
      <alignment horizontal="center" vertical="top"/>
    </xf>
    <xf numFmtId="164" fontId="5" fillId="0" borderId="16" xfId="0" applyFont="1" applyBorder="1" applyAlignment="1">
      <alignment horizontal="center" vertical="top"/>
    </xf>
    <xf numFmtId="164" fontId="5" fillId="0" borderId="17" xfId="0" applyFont="1" applyBorder="1" applyAlignment="1">
      <alignment horizontal="center" vertical="top"/>
    </xf>
    <xf numFmtId="164" fontId="5" fillId="5" borderId="18" xfId="0" applyFont="1" applyFill="1" applyBorder="1" applyAlignment="1">
      <alignment horizontal="center" vertical="top"/>
    </xf>
    <xf numFmtId="164" fontId="6" fillId="5" borderId="19" xfId="0" applyFont="1" applyFill="1" applyBorder="1" applyAlignment="1">
      <alignment horizontal="center" vertical="top"/>
    </xf>
    <xf numFmtId="164" fontId="5" fillId="5" borderId="19" xfId="0" applyFont="1" applyFill="1" applyBorder="1" applyAlignment="1">
      <alignment horizontal="center" vertical="top"/>
    </xf>
    <xf numFmtId="164" fontId="6" fillId="5" borderId="20" xfId="0" applyFont="1" applyFill="1" applyBorder="1" applyAlignment="1">
      <alignment horizontal="center" vertical="top"/>
    </xf>
    <xf numFmtId="164" fontId="5" fillId="6" borderId="1" xfId="0" applyFont="1" applyFill="1" applyBorder="1" applyAlignment="1">
      <alignment horizontal="center" vertical="top"/>
    </xf>
    <xf numFmtId="164" fontId="6" fillId="6" borderId="1" xfId="0" applyFont="1" applyFill="1" applyBorder="1" applyAlignment="1">
      <alignment horizontal="center" vertical="top"/>
    </xf>
    <xf numFmtId="164" fontId="5" fillId="7" borderId="1" xfId="0" applyFont="1" applyFill="1" applyBorder="1" applyAlignment="1">
      <alignment horizontal="center" vertical="top"/>
    </xf>
    <xf numFmtId="164" fontId="6" fillId="7" borderId="1" xfId="0" applyFont="1" applyFill="1" applyBorder="1" applyAlignment="1">
      <alignment horizontal="center" vertical="top"/>
    </xf>
    <xf numFmtId="164" fontId="5" fillId="2" borderId="21" xfId="0" applyFont="1" applyFill="1" applyBorder="1" applyAlignment="1">
      <alignment horizontal="center" vertical="top"/>
    </xf>
    <xf numFmtId="164" fontId="6" fillId="2" borderId="19" xfId="0" applyFont="1" applyFill="1" applyBorder="1" applyAlignment="1">
      <alignment horizontal="center" vertical="top"/>
    </xf>
    <xf numFmtId="164" fontId="5" fillId="2" borderId="19" xfId="0" applyFont="1" applyFill="1" applyBorder="1" applyAlignment="1">
      <alignment horizontal="center" vertical="top"/>
    </xf>
    <xf numFmtId="164" fontId="7" fillId="2" borderId="20" xfId="0" applyFont="1" applyFill="1" applyBorder="1" applyAlignment="1">
      <alignment horizontal="center" vertical="top"/>
    </xf>
    <xf numFmtId="164" fontId="5" fillId="3" borderId="19" xfId="0" applyFont="1" applyFill="1" applyBorder="1" applyAlignment="1">
      <alignment horizontal="center" vertical="top"/>
    </xf>
    <xf numFmtId="164" fontId="6" fillId="3" borderId="19" xfId="0" applyFont="1" applyFill="1" applyBorder="1" applyAlignment="1">
      <alignment horizontal="center" vertical="top"/>
    </xf>
    <xf numFmtId="164" fontId="6" fillId="3" borderId="22" xfId="0" applyFont="1" applyFill="1" applyBorder="1" applyAlignment="1">
      <alignment horizontal="center" vertical="top"/>
    </xf>
    <xf numFmtId="164" fontId="2" fillId="0" borderId="0" xfId="0" applyFont="1" applyAlignment="1">
      <alignment horizontal="center"/>
    </xf>
    <xf numFmtId="164" fontId="8" fillId="8" borderId="1" xfId="0" applyFont="1" applyFill="1" applyBorder="1" applyAlignment="1">
      <alignment horizontal="center"/>
    </xf>
    <xf numFmtId="164" fontId="8" fillId="8" borderId="1" xfId="0" applyFont="1" applyFill="1" applyBorder="1" applyAlignment="1">
      <alignment horizontal="left"/>
    </xf>
    <xf numFmtId="164" fontId="0" fillId="8" borderId="1" xfId="0" applyFont="1" applyFill="1" applyBorder="1" applyAlignment="1">
      <alignment horizontal="center" vertical="top"/>
    </xf>
    <xf numFmtId="165" fontId="9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4" fontId="0" fillId="5" borderId="21" xfId="0" applyFont="1" applyFill="1" applyBorder="1" applyAlignment="1">
      <alignment horizontal="center" vertical="top"/>
    </xf>
    <xf numFmtId="164" fontId="11" fillId="9" borderId="19" xfId="0" applyFont="1" applyFill="1" applyBorder="1" applyAlignment="1">
      <alignment horizontal="center" vertical="top"/>
    </xf>
    <xf numFmtId="164" fontId="12" fillId="5" borderId="19" xfId="0" applyFont="1" applyFill="1" applyBorder="1" applyAlignment="1">
      <alignment horizontal="center" vertical="top"/>
    </xf>
    <xf numFmtId="164" fontId="13" fillId="5" borderId="20" xfId="0" applyFont="1" applyFill="1" applyBorder="1" applyAlignment="1">
      <alignment horizontal="center" vertical="top"/>
    </xf>
    <xf numFmtId="164" fontId="0" fillId="6" borderId="10" xfId="0" applyFont="1" applyFill="1" applyBorder="1" applyAlignment="1">
      <alignment horizontal="center" vertical="top"/>
    </xf>
    <xf numFmtId="164" fontId="3" fillId="10" borderId="10" xfId="0" applyFont="1" applyFill="1" applyBorder="1" applyAlignment="1">
      <alignment horizontal="center" vertical="top"/>
    </xf>
    <xf numFmtId="164" fontId="3" fillId="6" borderId="10" xfId="0" applyFont="1" applyFill="1" applyBorder="1" applyAlignment="1">
      <alignment horizontal="center" vertical="top"/>
    </xf>
    <xf numFmtId="164" fontId="11" fillId="9" borderId="10" xfId="0" applyFont="1" applyFill="1" applyBorder="1" applyAlignment="1">
      <alignment horizontal="center" vertical="top"/>
    </xf>
    <xf numFmtId="164" fontId="0" fillId="7" borderId="10" xfId="0" applyFont="1" applyFill="1" applyBorder="1" applyAlignment="1">
      <alignment horizontal="center" vertical="top"/>
    </xf>
    <xf numFmtId="164" fontId="3" fillId="7" borderId="10" xfId="0" applyFont="1" applyFill="1" applyBorder="1" applyAlignment="1">
      <alignment horizontal="center" vertical="top"/>
    </xf>
    <xf numFmtId="164" fontId="5" fillId="7" borderId="10" xfId="0" applyFont="1" applyFill="1" applyBorder="1" applyAlignment="1">
      <alignment horizontal="center" vertical="top"/>
    </xf>
    <xf numFmtId="164" fontId="6" fillId="7" borderId="10" xfId="0" applyFont="1" applyFill="1" applyBorder="1" applyAlignment="1">
      <alignment horizontal="center" vertical="top"/>
    </xf>
    <xf numFmtId="164" fontId="6" fillId="3" borderId="20" xfId="0" applyFont="1" applyFill="1" applyBorder="1" applyAlignment="1">
      <alignment horizontal="center" vertical="top"/>
    </xf>
    <xf numFmtId="164" fontId="0" fillId="8" borderId="1" xfId="0" applyFont="1" applyFill="1" applyBorder="1" applyAlignment="1">
      <alignment horizontal="center"/>
    </xf>
    <xf numFmtId="164" fontId="0" fillId="5" borderId="23" xfId="0" applyFont="1" applyFill="1" applyBorder="1" applyAlignment="1">
      <alignment horizontal="center" vertical="top"/>
    </xf>
    <xf numFmtId="164" fontId="11" fillId="9" borderId="1" xfId="0" applyFont="1" applyFill="1" applyBorder="1" applyAlignment="1">
      <alignment horizontal="center" vertical="top"/>
    </xf>
    <xf numFmtId="164" fontId="0" fillId="5" borderId="1" xfId="0" applyFont="1" applyFill="1" applyBorder="1" applyAlignment="1">
      <alignment horizontal="center" vertical="top"/>
    </xf>
    <xf numFmtId="164" fontId="11" fillId="5" borderId="1" xfId="0" applyFont="1" applyFill="1" applyBorder="1" applyAlignment="1">
      <alignment horizontal="center" vertical="top"/>
    </xf>
    <xf numFmtId="164" fontId="14" fillId="6" borderId="10" xfId="0" applyFont="1" applyFill="1" applyBorder="1" applyAlignment="1">
      <alignment horizontal="center" vertical="top"/>
    </xf>
    <xf numFmtId="164" fontId="4" fillId="7" borderId="10" xfId="0" applyFont="1" applyFill="1" applyBorder="1" applyAlignment="1">
      <alignment horizontal="center" vertical="top"/>
    </xf>
    <xf numFmtId="164" fontId="0" fillId="2" borderId="1" xfId="0" applyFont="1" applyFill="1" applyBorder="1" applyAlignment="1">
      <alignment horizontal="center"/>
    </xf>
    <xf numFmtId="164" fontId="14" fillId="2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4" fillId="2" borderId="24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vertical="top"/>
    </xf>
    <xf numFmtId="164" fontId="11" fillId="3" borderId="1" xfId="0" applyFont="1" applyFill="1" applyBorder="1" applyAlignment="1">
      <alignment horizontal="center" vertical="center"/>
    </xf>
    <xf numFmtId="164" fontId="14" fillId="10" borderId="10" xfId="0" applyFont="1" applyFill="1" applyBorder="1" applyAlignment="1">
      <alignment horizontal="center" vertical="top"/>
    </xf>
    <xf numFmtId="164" fontId="0" fillId="7" borderId="1" xfId="0" applyFont="1" applyFill="1" applyBorder="1" applyAlignment="1">
      <alignment horizontal="center" vertical="top"/>
    </xf>
    <xf numFmtId="164" fontId="11" fillId="6" borderId="10" xfId="0" applyFont="1" applyFill="1" applyBorder="1" applyAlignment="1">
      <alignment horizontal="center" vertical="top"/>
    </xf>
    <xf numFmtId="164" fontId="8" fillId="8" borderId="1" xfId="0" applyFont="1" applyFill="1" applyBorder="1" applyAlignment="1">
      <alignment/>
    </xf>
    <xf numFmtId="164" fontId="0" fillId="8" borderId="1" xfId="0" applyFont="1" applyFill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5" borderId="1" xfId="0" applyFont="1" applyFill="1" applyBorder="1" applyAlignment="1">
      <alignment horizontal="center"/>
    </xf>
    <xf numFmtId="164" fontId="11" fillId="5" borderId="1" xfId="0" applyFont="1" applyFill="1" applyBorder="1" applyAlignment="1">
      <alignment horizontal="center"/>
    </xf>
    <xf numFmtId="164" fontId="0" fillId="0" borderId="5" xfId="0" applyFont="1" applyBorder="1" applyAlignment="1">
      <alignment horizontal="center" vertical="top"/>
    </xf>
    <xf numFmtId="164" fontId="2" fillId="2" borderId="5" xfId="0" applyFont="1" applyFill="1" applyBorder="1" applyAlignment="1">
      <alignment horizontal="center" vertical="top"/>
    </xf>
    <xf numFmtId="164" fontId="2" fillId="4" borderId="7" xfId="0" applyFont="1" applyFill="1" applyBorder="1" applyAlignment="1">
      <alignment horizontal="center" vertical="top"/>
    </xf>
    <xf numFmtId="164" fontId="0" fillId="0" borderId="15" xfId="0" applyFont="1" applyBorder="1" applyAlignment="1">
      <alignment vertical="top"/>
    </xf>
    <xf numFmtId="164" fontId="2" fillId="0" borderId="15" xfId="0" applyFont="1" applyBorder="1" applyAlignment="1">
      <alignment horizontal="center" vertical="top"/>
    </xf>
    <xf numFmtId="164" fontId="2" fillId="5" borderId="25" xfId="0" applyFont="1" applyFill="1" applyBorder="1" applyAlignment="1">
      <alignment vertical="top"/>
    </xf>
    <xf numFmtId="164" fontId="2" fillId="5" borderId="1" xfId="0" applyFont="1" applyFill="1" applyBorder="1" applyAlignment="1">
      <alignment vertical="top"/>
    </xf>
    <xf numFmtId="164" fontId="2" fillId="5" borderId="26" xfId="0" applyFont="1" applyFill="1" applyBorder="1" applyAlignment="1">
      <alignment vertical="top"/>
    </xf>
    <xf numFmtId="164" fontId="2" fillId="6" borderId="1" xfId="0" applyFont="1" applyFill="1" applyBorder="1" applyAlignment="1">
      <alignment vertical="top"/>
    </xf>
    <xf numFmtId="164" fontId="0" fillId="6" borderId="1" xfId="0" applyFont="1" applyFill="1" applyBorder="1" applyAlignment="1">
      <alignment vertical="top"/>
    </xf>
    <xf numFmtId="164" fontId="2" fillId="7" borderId="27" xfId="0" applyFont="1" applyFill="1" applyBorder="1" applyAlignment="1">
      <alignment vertical="top"/>
    </xf>
    <xf numFmtId="164" fontId="2" fillId="7" borderId="28" xfId="0" applyFont="1" applyFill="1" applyBorder="1" applyAlignment="1">
      <alignment vertical="top"/>
    </xf>
    <xf numFmtId="164" fontId="2" fillId="7" borderId="29" xfId="0" applyFont="1" applyFill="1" applyBorder="1" applyAlignment="1">
      <alignment vertical="top"/>
    </xf>
    <xf numFmtId="164" fontId="2" fillId="7" borderId="30" xfId="0" applyFont="1" applyFill="1" applyBorder="1" applyAlignment="1">
      <alignment vertical="top"/>
    </xf>
    <xf numFmtId="164" fontId="2" fillId="2" borderId="31" xfId="0" applyFont="1" applyFill="1" applyBorder="1" applyAlignment="1">
      <alignment vertical="top"/>
    </xf>
    <xf numFmtId="164" fontId="3" fillId="2" borderId="32" xfId="0" applyFont="1" applyFill="1" applyBorder="1" applyAlignment="1">
      <alignment vertical="top"/>
    </xf>
    <xf numFmtId="164" fontId="2" fillId="2" borderId="28" xfId="0" applyFont="1" applyFill="1" applyBorder="1" applyAlignment="1">
      <alignment vertical="top"/>
    </xf>
    <xf numFmtId="164" fontId="2" fillId="2" borderId="30" xfId="0" applyFont="1" applyFill="1" applyBorder="1" applyAlignment="1">
      <alignment vertical="top"/>
    </xf>
    <xf numFmtId="164" fontId="2" fillId="3" borderId="28" xfId="0" applyFont="1" applyFill="1" applyBorder="1" applyAlignment="1">
      <alignment vertical="top"/>
    </xf>
    <xf numFmtId="164" fontId="3" fillId="3" borderId="28" xfId="0" applyFont="1" applyFill="1" applyBorder="1" applyAlignment="1">
      <alignment vertical="top"/>
    </xf>
    <xf numFmtId="164" fontId="3" fillId="3" borderId="30" xfId="0" applyFont="1" applyFill="1" applyBorder="1" applyAlignment="1">
      <alignment vertical="top"/>
    </xf>
    <xf numFmtId="164" fontId="5" fillId="5" borderId="25" xfId="0" applyFont="1" applyFill="1" applyBorder="1" applyAlignment="1">
      <alignment horizontal="center" vertical="top"/>
    </xf>
    <xf numFmtId="164" fontId="6" fillId="5" borderId="1" xfId="0" applyFont="1" applyFill="1" applyBorder="1" applyAlignment="1">
      <alignment horizontal="center" vertical="top"/>
    </xf>
    <xf numFmtId="164" fontId="5" fillId="5" borderId="1" xfId="0" applyFont="1" applyFill="1" applyBorder="1" applyAlignment="1">
      <alignment horizontal="center" vertical="top"/>
    </xf>
    <xf numFmtId="164" fontId="6" fillId="5" borderId="26" xfId="0" applyFont="1" applyFill="1" applyBorder="1" applyAlignment="1">
      <alignment horizontal="center" vertical="top"/>
    </xf>
    <xf numFmtId="164" fontId="5" fillId="7" borderId="21" xfId="0" applyFont="1" applyFill="1" applyBorder="1" applyAlignment="1">
      <alignment horizontal="center" vertical="top"/>
    </xf>
    <xf numFmtId="164" fontId="6" fillId="7" borderId="19" xfId="0" applyFont="1" applyFill="1" applyBorder="1" applyAlignment="1">
      <alignment horizontal="center" vertical="top"/>
    </xf>
    <xf numFmtId="164" fontId="5" fillId="7" borderId="19" xfId="0" applyFont="1" applyFill="1" applyBorder="1" applyAlignment="1">
      <alignment horizontal="center" vertical="top"/>
    </xf>
    <xf numFmtId="164" fontId="6" fillId="7" borderId="20" xfId="0" applyFont="1" applyFill="1" applyBorder="1" applyAlignment="1">
      <alignment horizontal="center" vertical="top"/>
    </xf>
    <xf numFmtId="164" fontId="6" fillId="7" borderId="22" xfId="0" applyFont="1" applyFill="1" applyBorder="1" applyAlignment="1">
      <alignment horizontal="center" vertical="top"/>
    </xf>
    <xf numFmtId="164" fontId="5" fillId="2" borderId="33" xfId="0" applyFont="1" applyFill="1" applyBorder="1" applyAlignment="1">
      <alignment horizontal="center" vertical="top"/>
    </xf>
    <xf numFmtId="164" fontId="6" fillId="2" borderId="18" xfId="0" applyFont="1" applyFill="1" applyBorder="1" applyAlignment="1">
      <alignment horizontal="center" vertical="top"/>
    </xf>
    <xf numFmtId="164" fontId="6" fillId="2" borderId="22" xfId="0" applyFont="1" applyFill="1" applyBorder="1" applyAlignment="1">
      <alignment horizontal="center" vertical="top"/>
    </xf>
    <xf numFmtId="164" fontId="8" fillId="8" borderId="1" xfId="0" applyFont="1" applyFill="1" applyBorder="1" applyAlignment="1">
      <alignment/>
    </xf>
    <xf numFmtId="164" fontId="15" fillId="8" borderId="1" xfId="0" applyFont="1" applyFill="1" applyBorder="1" applyAlignment="1">
      <alignment horizontal="center"/>
    </xf>
    <xf numFmtId="165" fontId="0" fillId="5" borderId="23" xfId="0" applyNumberFormat="1" applyFont="1" applyFill="1" applyBorder="1" applyAlignment="1">
      <alignment horizontal="center"/>
    </xf>
    <xf numFmtId="165" fontId="11" fillId="9" borderId="1" xfId="0" applyNumberFormat="1" applyFont="1" applyFill="1" applyBorder="1" applyAlignment="1">
      <alignment horizontal="center"/>
    </xf>
    <xf numFmtId="165" fontId="0" fillId="5" borderId="1" xfId="0" applyNumberFormat="1" applyFont="1" applyFill="1" applyBorder="1" applyAlignment="1">
      <alignment horizontal="center"/>
    </xf>
    <xf numFmtId="165" fontId="11" fillId="5" borderId="1" xfId="0" applyNumberFormat="1" applyFont="1" applyFill="1" applyBorder="1" applyAlignment="1">
      <alignment horizontal="center"/>
    </xf>
    <xf numFmtId="165" fontId="0" fillId="7" borderId="1" xfId="0" applyNumberFormat="1" applyFont="1" applyFill="1" applyBorder="1" applyAlignment="1">
      <alignment horizontal="center"/>
    </xf>
    <xf numFmtId="165" fontId="14" fillId="10" borderId="1" xfId="0" applyNumberFormat="1" applyFont="1" applyFill="1" applyBorder="1" applyAlignment="1">
      <alignment horizontal="center"/>
    </xf>
    <xf numFmtId="165" fontId="14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165" fontId="4" fillId="7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vertical="top"/>
    </xf>
    <xf numFmtId="164" fontId="14" fillId="2" borderId="1" xfId="0" applyFont="1" applyFill="1" applyBorder="1" applyAlignment="1">
      <alignment horizontal="center" vertical="top"/>
    </xf>
    <xf numFmtId="165" fontId="0" fillId="2" borderId="23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15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 horizontal="center" vertical="top"/>
    </xf>
    <xf numFmtId="164" fontId="0" fillId="0" borderId="0" xfId="0" applyFont="1" applyAlignment="1">
      <alignment/>
    </xf>
    <xf numFmtId="164" fontId="0" fillId="0" borderId="8" xfId="0" applyFont="1" applyBorder="1" applyAlignment="1">
      <alignment vertical="top"/>
    </xf>
    <xf numFmtId="164" fontId="8" fillId="8" borderId="23" xfId="0" applyFont="1" applyFill="1" applyBorder="1" applyAlignment="1">
      <alignment/>
    </xf>
    <xf numFmtId="165" fontId="11" fillId="0" borderId="1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8" fillId="8" borderId="23" xfId="0" applyFont="1" applyFill="1" applyBorder="1" applyAlignment="1">
      <alignment/>
    </xf>
    <xf numFmtId="165" fontId="14" fillId="0" borderId="1" xfId="0" applyNumberFormat="1" applyFont="1" applyBorder="1" applyAlignment="1">
      <alignment horizontal="center"/>
    </xf>
    <xf numFmtId="164" fontId="14" fillId="0" borderId="1" xfId="0" applyFont="1" applyBorder="1" applyAlignment="1">
      <alignment horizontal="center"/>
    </xf>
    <xf numFmtId="165" fontId="0" fillId="7" borderId="23" xfId="0" applyNumberFormat="1" applyFont="1" applyFill="1" applyBorder="1" applyAlignment="1">
      <alignment horizontal="center"/>
    </xf>
    <xf numFmtId="165" fontId="3" fillId="7" borderId="23" xfId="0" applyNumberFormat="1" applyFon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4" fontId="14" fillId="4" borderId="1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16" fillId="8" borderId="1" xfId="0" applyFont="1" applyFill="1" applyBorder="1" applyAlignment="1">
      <alignment horizontal="center"/>
    </xf>
    <xf numFmtId="164" fontId="16" fillId="8" borderId="1" xfId="0" applyFont="1" applyFill="1" applyBorder="1" applyAlignment="1">
      <alignment horizontal="left"/>
    </xf>
    <xf numFmtId="164" fontId="0" fillId="6" borderId="1" xfId="0" applyFont="1" applyFill="1" applyBorder="1" applyAlignment="1">
      <alignment horizontal="center" vertical="top"/>
    </xf>
    <xf numFmtId="164" fontId="14" fillId="6" borderId="1" xfId="0" applyFont="1" applyFill="1" applyBorder="1" applyAlignment="1">
      <alignment horizontal="center" vertical="top"/>
    </xf>
    <xf numFmtId="164" fontId="14" fillId="10" borderId="1" xfId="0" applyFont="1" applyFill="1" applyBorder="1" applyAlignment="1">
      <alignment horizontal="center" vertical="top"/>
    </xf>
    <xf numFmtId="164" fontId="0" fillId="6" borderId="1" xfId="0" applyFont="1" applyFill="1" applyBorder="1" applyAlignment="1">
      <alignment horizontal="center" vertical="center"/>
    </xf>
    <xf numFmtId="164" fontId="3" fillId="7" borderId="1" xfId="0" applyFont="1" applyFill="1" applyBorder="1" applyAlignment="1">
      <alignment horizontal="center" vertical="top"/>
    </xf>
    <xf numFmtId="164" fontId="3" fillId="10" borderId="1" xfId="0" applyFont="1" applyFill="1" applyBorder="1" applyAlignment="1">
      <alignment horizontal="center" vertical="top"/>
    </xf>
    <xf numFmtId="164" fontId="0" fillId="3" borderId="1" xfId="0" applyFill="1" applyBorder="1" applyAlignment="1">
      <alignment/>
    </xf>
    <xf numFmtId="164" fontId="0" fillId="6" borderId="10" xfId="0" applyFont="1" applyFill="1" applyBorder="1" applyAlignment="1">
      <alignment horizontal="center" vertical="center"/>
    </xf>
    <xf numFmtId="164" fontId="11" fillId="9" borderId="1" xfId="0" applyFont="1" applyFill="1" applyBorder="1" applyAlignment="1">
      <alignment horizontal="center"/>
    </xf>
    <xf numFmtId="164" fontId="2" fillId="6" borderId="9" xfId="0" applyFont="1" applyFill="1" applyBorder="1" applyAlignment="1">
      <alignment vertical="top"/>
    </xf>
    <xf numFmtId="164" fontId="2" fillId="6" borderId="12" xfId="0" applyFont="1" applyFill="1" applyBorder="1" applyAlignment="1">
      <alignment vertical="top"/>
    </xf>
    <xf numFmtId="164" fontId="0" fillId="6" borderId="13" xfId="0" applyFont="1" applyFill="1" applyBorder="1" applyAlignment="1">
      <alignment vertical="top"/>
    </xf>
    <xf numFmtId="164" fontId="2" fillId="7" borderId="9" xfId="0" applyFont="1" applyFill="1" applyBorder="1" applyAlignment="1">
      <alignment vertical="top"/>
    </xf>
    <xf numFmtId="164" fontId="2" fillId="2" borderId="12" xfId="0" applyFont="1" applyFill="1" applyBorder="1" applyAlignment="1">
      <alignment vertical="top"/>
    </xf>
    <xf numFmtId="164" fontId="3" fillId="2" borderId="10" xfId="0" applyFont="1" applyFill="1" applyBorder="1" applyAlignment="1">
      <alignment vertical="top"/>
    </xf>
    <xf numFmtId="164" fontId="2" fillId="2" borderId="11" xfId="0" applyFont="1" applyFill="1" applyBorder="1" applyAlignment="1">
      <alignment vertical="top"/>
    </xf>
    <xf numFmtId="164" fontId="6" fillId="6" borderId="22" xfId="0" applyFont="1" applyFill="1" applyBorder="1" applyAlignment="1">
      <alignment horizontal="center" vertical="top"/>
    </xf>
    <xf numFmtId="164" fontId="5" fillId="7" borderId="25" xfId="0" applyFont="1" applyFill="1" applyBorder="1" applyAlignment="1">
      <alignment horizontal="center" vertical="top"/>
    </xf>
    <xf numFmtId="164" fontId="5" fillId="2" borderId="23" xfId="0" applyFont="1" applyFill="1" applyBorder="1" applyAlignment="1">
      <alignment horizontal="center" vertical="top"/>
    </xf>
    <xf numFmtId="164" fontId="6" fillId="2" borderId="1" xfId="0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center" vertical="top"/>
    </xf>
    <xf numFmtId="164" fontId="6" fillId="2" borderId="24" xfId="0" applyFont="1" applyFill="1" applyBorder="1" applyAlignment="1">
      <alignment horizontal="center" vertical="top"/>
    </xf>
    <xf numFmtId="164" fontId="9" fillId="8" borderId="1" xfId="0" applyFont="1" applyFill="1" applyBorder="1" applyAlignment="1">
      <alignment horizontal="center"/>
    </xf>
    <xf numFmtId="164" fontId="9" fillId="8" borderId="1" xfId="0" applyFont="1" applyFill="1" applyBorder="1" applyAlignment="1">
      <alignment/>
    </xf>
    <xf numFmtId="165" fontId="0" fillId="6" borderId="1" xfId="0" applyNumberFormat="1" applyFont="1" applyFill="1" applyBorder="1" applyAlignment="1">
      <alignment horizontal="center"/>
    </xf>
    <xf numFmtId="165" fontId="14" fillId="6" borderId="1" xfId="0" applyNumberFormat="1" applyFont="1" applyFill="1" applyBorder="1" applyAlignment="1">
      <alignment horizontal="center"/>
    </xf>
    <xf numFmtId="165" fontId="11" fillId="6" borderId="1" xfId="0" applyNumberFormat="1" applyFont="1" applyFill="1" applyBorder="1" applyAlignment="1">
      <alignment horizontal="center"/>
    </xf>
    <xf numFmtId="165" fontId="14" fillId="10" borderId="23" xfId="0" applyNumberFormat="1" applyFont="1" applyFill="1" applyBorder="1" applyAlignment="1">
      <alignment horizontal="center"/>
    </xf>
    <xf numFmtId="165" fontId="14" fillId="7" borderId="23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0" fillId="0" borderId="23" xfId="0" applyFont="1" applyBorder="1" applyAlignment="1">
      <alignment/>
    </xf>
    <xf numFmtId="164" fontId="9" fillId="8" borderId="23" xfId="0" applyFont="1" applyFill="1" applyBorder="1" applyAlignment="1">
      <alignment horizontal="left"/>
    </xf>
    <xf numFmtId="165" fontId="9" fillId="0" borderId="19" xfId="0" applyNumberFormat="1" applyFont="1" applyBorder="1" applyAlignment="1">
      <alignment horizontal="center"/>
    </xf>
    <xf numFmtId="164" fontId="8" fillId="8" borderId="23" xfId="0" applyFont="1" applyFill="1" applyBorder="1" applyAlignment="1">
      <alignment horizontal="left" vertical="top"/>
    </xf>
    <xf numFmtId="164" fontId="8" fillId="8" borderId="1" xfId="0" applyFont="1" applyFill="1" applyBorder="1" applyAlignment="1">
      <alignment horizontal="center" vertical="top"/>
    </xf>
    <xf numFmtId="164" fontId="8" fillId="8" borderId="23" xfId="0" applyFont="1" applyFill="1" applyBorder="1" applyAlignment="1">
      <alignment vertical="top"/>
    </xf>
    <xf numFmtId="164" fontId="8" fillId="8" borderId="23" xfId="0" applyFont="1" applyFill="1" applyBorder="1" applyAlignment="1">
      <alignment horizontal="left"/>
    </xf>
    <xf numFmtId="164" fontId="0" fillId="0" borderId="23" xfId="0" applyFont="1" applyBorder="1" applyAlignment="1">
      <alignment/>
    </xf>
    <xf numFmtId="164" fontId="0" fillId="0" borderId="23" xfId="0" applyFont="1" applyBorder="1" applyAlignment="1">
      <alignment horizontal="left"/>
    </xf>
    <xf numFmtId="164" fontId="0" fillId="0" borderId="23" xfId="0" applyFont="1" applyBorder="1" applyAlignment="1">
      <alignment vertical="top"/>
    </xf>
    <xf numFmtId="164" fontId="0" fillId="0" borderId="1" xfId="0" applyFont="1" applyBorder="1" applyAlignment="1">
      <alignment horizontal="center" vertical="top"/>
    </xf>
    <xf numFmtId="164" fontId="9" fillId="8" borderId="23" xfId="0" applyFont="1" applyFill="1" applyBorder="1" applyAlignment="1">
      <alignment/>
    </xf>
    <xf numFmtId="164" fontId="14" fillId="11" borderId="10" xfId="0" applyFont="1" applyFill="1" applyBorder="1" applyAlignment="1">
      <alignment horizontal="center" vertical="top"/>
    </xf>
    <xf numFmtId="164" fontId="3" fillId="11" borderId="10" xfId="0" applyFont="1" applyFill="1" applyBorder="1" applyAlignment="1">
      <alignment horizontal="center" vertical="top"/>
    </xf>
    <xf numFmtId="164" fontId="6" fillId="0" borderId="0" xfId="0" applyFont="1" applyBorder="1" applyAlignment="1">
      <alignment horizontal="center" vertical="top"/>
    </xf>
    <xf numFmtId="165" fontId="0" fillId="3" borderId="1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Font="1" applyBorder="1" applyAlignment="1">
      <alignment horizontal="center"/>
    </xf>
    <xf numFmtId="164" fontId="9" fillId="8" borderId="23" xfId="0" applyFont="1" applyFill="1" applyBorder="1" applyAlignment="1">
      <alignment/>
    </xf>
    <xf numFmtId="165" fontId="0" fillId="0" borderId="23" xfId="0" applyNumberFormat="1" applyFont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11" fillId="0" borderId="1" xfId="0" applyFont="1" applyBorder="1" applyAlignment="1">
      <alignment horizontal="center" vertical="center"/>
    </xf>
    <xf numFmtId="164" fontId="9" fillId="8" borderId="1" xfId="0" applyFont="1" applyFill="1" applyBorder="1" applyAlignment="1">
      <alignment/>
    </xf>
    <xf numFmtId="164" fontId="0" fillId="0" borderId="3" xfId="0" applyFont="1" applyBorder="1" applyAlignment="1">
      <alignment horizontal="center" vertical="top"/>
    </xf>
    <xf numFmtId="164" fontId="2" fillId="2" borderId="2" xfId="0" applyFont="1" applyFill="1" applyBorder="1" applyAlignment="1">
      <alignment horizontal="center" vertical="top"/>
    </xf>
    <xf numFmtId="164" fontId="2" fillId="4" borderId="8" xfId="0" applyFont="1" applyFill="1" applyBorder="1" applyAlignment="1">
      <alignment horizontal="center" vertical="top"/>
    </xf>
    <xf numFmtId="164" fontId="2" fillId="5" borderId="23" xfId="0" applyFont="1" applyFill="1" applyBorder="1" applyAlignment="1">
      <alignment vertical="top"/>
    </xf>
    <xf numFmtId="164" fontId="2" fillId="6" borderId="27" xfId="0" applyFont="1" applyFill="1" applyBorder="1" applyAlignment="1">
      <alignment vertical="top"/>
    </xf>
    <xf numFmtId="164" fontId="3" fillId="6" borderId="28" xfId="0" applyFont="1" applyFill="1" applyBorder="1" applyAlignment="1">
      <alignment vertical="top"/>
    </xf>
    <xf numFmtId="164" fontId="2" fillId="6" borderId="28" xfId="0" applyFont="1" applyFill="1" applyBorder="1" applyAlignment="1">
      <alignment vertical="top"/>
    </xf>
    <xf numFmtId="164" fontId="0" fillId="6" borderId="29" xfId="0" applyFont="1" applyFill="1" applyBorder="1" applyAlignment="1">
      <alignment vertical="top"/>
    </xf>
    <xf numFmtId="164" fontId="0" fillId="6" borderId="30" xfId="0" applyFont="1" applyFill="1" applyBorder="1" applyAlignment="1">
      <alignment vertical="top"/>
    </xf>
    <xf numFmtId="164" fontId="2" fillId="7" borderId="32" xfId="0" applyFont="1" applyFill="1" applyBorder="1" applyAlignment="1">
      <alignment vertical="top"/>
    </xf>
    <xf numFmtId="164" fontId="3" fillId="7" borderId="28" xfId="0" applyFont="1" applyFill="1" applyBorder="1" applyAlignment="1">
      <alignment vertical="top"/>
    </xf>
    <xf numFmtId="164" fontId="2" fillId="3" borderId="32" xfId="0" applyFont="1" applyFill="1" applyBorder="1" applyAlignment="1">
      <alignment vertical="top"/>
    </xf>
    <xf numFmtId="164" fontId="5" fillId="5" borderId="23" xfId="0" applyFont="1" applyFill="1" applyBorder="1" applyAlignment="1">
      <alignment horizontal="center" vertical="top"/>
    </xf>
    <xf numFmtId="164" fontId="5" fillId="6" borderId="21" xfId="0" applyFont="1" applyFill="1" applyBorder="1" applyAlignment="1">
      <alignment horizontal="center" vertical="top"/>
    </xf>
    <xf numFmtId="164" fontId="6" fillId="6" borderId="19" xfId="0" applyFont="1" applyFill="1" applyBorder="1" applyAlignment="1">
      <alignment horizontal="center" vertical="top"/>
    </xf>
    <xf numFmtId="164" fontId="5" fillId="6" borderId="19" xfId="0" applyFont="1" applyFill="1" applyBorder="1" applyAlignment="1">
      <alignment horizontal="center" vertical="top"/>
    </xf>
    <xf numFmtId="164" fontId="6" fillId="6" borderId="20" xfId="0" applyFont="1" applyFill="1" applyBorder="1" applyAlignment="1">
      <alignment horizontal="center" vertical="top"/>
    </xf>
    <xf numFmtId="164" fontId="5" fillId="7" borderId="18" xfId="0" applyFont="1" applyFill="1" applyBorder="1" applyAlignment="1">
      <alignment horizontal="center" vertical="top"/>
    </xf>
    <xf numFmtId="164" fontId="5" fillId="2" borderId="20" xfId="0" applyFont="1" applyFill="1" applyBorder="1" applyAlignment="1">
      <alignment horizontal="center" vertical="top"/>
    </xf>
    <xf numFmtId="164" fontId="6" fillId="2" borderId="21" xfId="0" applyFont="1" applyFill="1" applyBorder="1" applyAlignment="1">
      <alignment horizontal="center" vertical="top"/>
    </xf>
    <xf numFmtId="164" fontId="6" fillId="2" borderId="20" xfId="0" applyFont="1" applyFill="1" applyBorder="1" applyAlignment="1">
      <alignment horizontal="center" vertical="top"/>
    </xf>
    <xf numFmtId="164" fontId="5" fillId="3" borderId="18" xfId="0" applyFont="1" applyFill="1" applyBorder="1" applyAlignment="1">
      <alignment horizontal="center" vertical="top"/>
    </xf>
    <xf numFmtId="164" fontId="9" fillId="8" borderId="1" xfId="0" applyFont="1" applyFill="1" applyBorder="1" applyAlignment="1">
      <alignment horizontal="left"/>
    </xf>
    <xf numFmtId="164" fontId="3" fillId="6" borderId="1" xfId="0" applyFont="1" applyFill="1" applyBorder="1" applyAlignment="1">
      <alignment horizontal="center" vertical="top"/>
    </xf>
    <xf numFmtId="164" fontId="11" fillId="6" borderId="1" xfId="0" applyFont="1" applyFill="1" applyBorder="1" applyAlignment="1">
      <alignment horizontal="center" vertical="top"/>
    </xf>
    <xf numFmtId="164" fontId="0" fillId="0" borderId="34" xfId="0" applyBorder="1" applyAlignment="1">
      <alignment horizontal="center" vertical="top"/>
    </xf>
    <xf numFmtId="164" fontId="5" fillId="0" borderId="0" xfId="0" applyFont="1" applyAlignment="1">
      <alignment horizontal="center"/>
    </xf>
    <xf numFmtId="164" fontId="2" fillId="0" borderId="14" xfId="0" applyFont="1" applyBorder="1" applyAlignment="1">
      <alignment horizontal="center" vertical="top"/>
    </xf>
    <xf numFmtId="164" fontId="2" fillId="0" borderId="31" xfId="0" applyFont="1" applyBorder="1" applyAlignment="1">
      <alignment horizontal="center" vertical="top"/>
    </xf>
    <xf numFmtId="164" fontId="2" fillId="5" borderId="32" xfId="0" applyFont="1" applyFill="1" applyBorder="1" applyAlignment="1">
      <alignment vertical="top"/>
    </xf>
    <xf numFmtId="164" fontId="2" fillId="5" borderId="28" xfId="0" applyFont="1" applyFill="1" applyBorder="1" applyAlignment="1">
      <alignment vertical="top"/>
    </xf>
    <xf numFmtId="164" fontId="2" fillId="5" borderId="30" xfId="0" applyFont="1" applyFill="1" applyBorder="1" applyAlignment="1">
      <alignment vertical="top"/>
    </xf>
    <xf numFmtId="164" fontId="0" fillId="6" borderId="11" xfId="0" applyFont="1" applyFill="1" applyBorder="1" applyAlignment="1">
      <alignment vertical="top"/>
    </xf>
    <xf numFmtId="164" fontId="2" fillId="6" borderId="35" xfId="0" applyFont="1" applyFill="1" applyBorder="1" applyAlignment="1">
      <alignment vertical="top"/>
    </xf>
    <xf numFmtId="164" fontId="3" fillId="7" borderId="13" xfId="0" applyFont="1" applyFill="1" applyBorder="1" applyAlignment="1">
      <alignment vertical="top"/>
    </xf>
    <xf numFmtId="164" fontId="1" fillId="2" borderId="13" xfId="0" applyFont="1" applyFill="1" applyBorder="1" applyAlignment="1">
      <alignment vertical="top"/>
    </xf>
    <xf numFmtId="164" fontId="2" fillId="3" borderId="27" xfId="0" applyFont="1" applyFill="1" applyBorder="1" applyAlignment="1">
      <alignment vertical="top"/>
    </xf>
    <xf numFmtId="164" fontId="5" fillId="0" borderId="33" xfId="0" applyFont="1" applyBorder="1" applyAlignment="1">
      <alignment horizontal="center" vertical="top"/>
    </xf>
    <xf numFmtId="164" fontId="6" fillId="5" borderId="22" xfId="0" applyFont="1" applyFill="1" applyBorder="1" applyAlignment="1">
      <alignment horizontal="center" vertical="top"/>
    </xf>
    <xf numFmtId="164" fontId="5" fillId="6" borderId="18" xfId="0" applyFont="1" applyFill="1" applyBorder="1" applyAlignment="1">
      <alignment horizontal="center" vertical="top"/>
    </xf>
    <xf numFmtId="164" fontId="5" fillId="6" borderId="19" xfId="0" applyFont="1" applyFill="1" applyBorder="1" applyAlignment="1">
      <alignment vertical="top"/>
    </xf>
    <xf numFmtId="164" fontId="5" fillId="2" borderId="18" xfId="0" applyFont="1" applyFill="1" applyBorder="1" applyAlignment="1">
      <alignment horizontal="center" vertical="top"/>
    </xf>
    <xf numFmtId="164" fontId="5" fillId="3" borderId="21" xfId="0" applyFont="1" applyFill="1" applyBorder="1" applyAlignment="1">
      <alignment horizontal="center" vertical="top"/>
    </xf>
    <xf numFmtId="164" fontId="9" fillId="8" borderId="0" xfId="0" applyFont="1" applyFill="1" applyAlignment="1">
      <alignment horizontal="center"/>
    </xf>
    <xf numFmtId="164" fontId="11" fillId="9" borderId="1" xfId="0" applyFont="1" applyFill="1" applyBorder="1" applyAlignment="1">
      <alignment horizontal="center" vertical="center"/>
    </xf>
    <xf numFmtId="164" fontId="11" fillId="5" borderId="1" xfId="0" applyFont="1" applyFill="1" applyBorder="1" applyAlignment="1">
      <alignment horizontal="center" vertical="center"/>
    </xf>
    <xf numFmtId="164" fontId="3" fillId="11" borderId="1" xfId="0" applyFont="1" applyFill="1" applyBorder="1" applyAlignment="1">
      <alignment horizontal="center" vertical="top"/>
    </xf>
    <xf numFmtId="164" fontId="14" fillId="11" borderId="1" xfId="0" applyFont="1" applyFill="1" applyBorder="1" applyAlignment="1">
      <alignment horizontal="center" vertical="top"/>
    </xf>
    <xf numFmtId="164" fontId="14" fillId="7" borderId="1" xfId="0" applyFont="1" applyFill="1" applyBorder="1" applyAlignment="1">
      <alignment horizontal="center" vertical="top"/>
    </xf>
    <xf numFmtId="165" fontId="0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14" fillId="2" borderId="1" xfId="0" applyNumberFormat="1" applyFont="1" applyFill="1" applyBorder="1" applyAlignment="1">
      <alignment horizontal="center"/>
    </xf>
    <xf numFmtId="164" fontId="8" fillId="8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0" fillId="0" borderId="1" xfId="0" applyBorder="1" applyAlignment="1">
      <alignment horizontal="center" vertical="top"/>
    </xf>
    <xf numFmtId="164" fontId="2" fillId="2" borderId="36" xfId="0" applyFont="1" applyFill="1" applyBorder="1" applyAlignment="1">
      <alignment horizontal="center" vertical="top"/>
    </xf>
    <xf numFmtId="164" fontId="2" fillId="4" borderId="35" xfId="0" applyFont="1" applyFill="1" applyBorder="1" applyAlignment="1">
      <alignment horizontal="center" vertical="top"/>
    </xf>
    <xf numFmtId="164" fontId="2" fillId="0" borderId="1" xfId="0" applyFont="1" applyBorder="1" applyAlignment="1">
      <alignment horizontal="center" vertical="top"/>
    </xf>
    <xf numFmtId="164" fontId="2" fillId="5" borderId="1" xfId="0" applyFont="1" applyFill="1" applyBorder="1" applyAlignment="1">
      <alignment horizontal="center" vertical="top"/>
    </xf>
    <xf numFmtId="164" fontId="2" fillId="6" borderId="1" xfId="0" applyFont="1" applyFill="1" applyBorder="1" applyAlignment="1">
      <alignment horizontal="center" vertical="top"/>
    </xf>
    <xf numFmtId="164" fontId="2" fillId="7" borderId="10" xfId="0" applyFont="1" applyFill="1" applyBorder="1" applyAlignment="1">
      <alignment horizontal="center" vertical="top"/>
    </xf>
    <xf numFmtId="164" fontId="3" fillId="2" borderId="10" xfId="0" applyFont="1" applyFill="1" applyBorder="1" applyAlignment="1">
      <alignment horizontal="center" vertical="top"/>
    </xf>
    <xf numFmtId="164" fontId="2" fillId="3" borderId="1" xfId="0" applyFont="1" applyFill="1" applyBorder="1" applyAlignment="1">
      <alignment horizontal="center" vertical="top"/>
    </xf>
    <xf numFmtId="164" fontId="3" fillId="3" borderId="1" xfId="0" applyFont="1" applyFill="1" applyBorder="1" applyAlignment="1">
      <alignment horizontal="center" vertical="top"/>
    </xf>
    <xf numFmtId="164" fontId="5" fillId="0" borderId="23" xfId="0" applyFont="1" applyBorder="1" applyAlignment="1">
      <alignment horizontal="center" vertical="top"/>
    </xf>
    <xf numFmtId="164" fontId="5" fillId="0" borderId="1" xfId="0" applyFont="1" applyBorder="1" applyAlignment="1">
      <alignment horizontal="center" vertical="top"/>
    </xf>
    <xf numFmtId="164" fontId="5" fillId="0" borderId="19" xfId="0" applyFont="1" applyBorder="1" applyAlignment="1">
      <alignment horizontal="center" vertical="top"/>
    </xf>
    <xf numFmtId="164" fontId="5" fillId="3" borderId="1" xfId="0" applyFont="1" applyFill="1" applyBorder="1" applyAlignment="1">
      <alignment horizontal="center" vertical="top"/>
    </xf>
    <xf numFmtId="164" fontId="6" fillId="3" borderId="1" xfId="0" applyFont="1" applyFill="1" applyBorder="1" applyAlignment="1">
      <alignment horizontal="center" vertical="top"/>
    </xf>
    <xf numFmtId="165" fontId="0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11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14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838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181DEC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E46C0A"/>
      <rgbColor rgb="00666699"/>
      <rgbColor rgb="00969696"/>
      <rgbColor rgb="00003366"/>
      <rgbColor rgb="0000B050"/>
      <rgbColor rgb="00003300"/>
      <rgbColor rgb="00333300"/>
      <rgbColor rgb="00FF3300"/>
      <rgbColor rgb="00993366"/>
      <rgbColor rgb="003123E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AT36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1" sqref="B21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140625" style="1" customWidth="1"/>
    <col min="16" max="16" width="4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2812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9.140625" style="1" customWidth="1"/>
    <col min="46" max="46" width="3.7109375" style="1" customWidth="1"/>
    <col min="47" max="16384" width="9.140625" style="1" customWidth="1"/>
  </cols>
  <sheetData>
    <row r="1" ht="13.5"/>
    <row r="2" spans="1:46" s="11" customFormat="1" ht="13.5">
      <c r="A2" s="3"/>
      <c r="B2" s="4" t="s">
        <v>0</v>
      </c>
      <c r="C2" s="5"/>
      <c r="D2" s="6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8" t="s">
        <v>3</v>
      </c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 t="s">
        <v>4</v>
      </c>
      <c r="AH2" s="9"/>
      <c r="AI2" s="9"/>
      <c r="AJ2" s="9"/>
      <c r="AK2" s="9"/>
      <c r="AL2" s="9"/>
      <c r="AM2" s="9"/>
      <c r="AN2" s="9"/>
      <c r="AO2" s="9"/>
      <c r="AP2" s="9"/>
      <c r="AQ2" s="10" t="s">
        <v>5</v>
      </c>
      <c r="AR2" s="10"/>
      <c r="AS2" s="10"/>
      <c r="AT2" s="10"/>
    </row>
    <row r="3" spans="1:46" ht="12.75">
      <c r="A3" s="12"/>
      <c r="B3" s="13" t="s">
        <v>6</v>
      </c>
      <c r="C3" s="14"/>
      <c r="D3" s="15" t="s">
        <v>7</v>
      </c>
      <c r="E3" s="16" t="s">
        <v>8</v>
      </c>
      <c r="F3" s="16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2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5" t="s">
        <v>10</v>
      </c>
      <c r="AF3" s="26"/>
      <c r="AG3" s="27" t="s">
        <v>10</v>
      </c>
      <c r="AH3" s="28"/>
      <c r="AI3" s="28" t="s">
        <v>10</v>
      </c>
      <c r="AJ3" s="28"/>
      <c r="AK3" s="28" t="s">
        <v>10</v>
      </c>
      <c r="AL3" s="28"/>
      <c r="AM3" s="28" t="s">
        <v>10</v>
      </c>
      <c r="AN3" s="28"/>
      <c r="AO3" s="29" t="s">
        <v>10</v>
      </c>
      <c r="AP3" s="30"/>
      <c r="AQ3" s="31" t="s">
        <v>10</v>
      </c>
      <c r="AR3" s="32"/>
      <c r="AS3" s="31" t="s">
        <v>10</v>
      </c>
      <c r="AT3" s="32"/>
    </row>
    <row r="4" spans="1:46" s="53" customFormat="1" ht="12" customHeight="1">
      <c r="A4" s="33"/>
      <c r="B4" s="34" t="s">
        <v>11</v>
      </c>
      <c r="C4" s="35" t="s">
        <v>12</v>
      </c>
      <c r="D4" s="36" t="s">
        <v>13</v>
      </c>
      <c r="E4" s="37" t="s">
        <v>13</v>
      </c>
      <c r="F4" s="37" t="s">
        <v>13</v>
      </c>
      <c r="G4" s="38" t="s">
        <v>14</v>
      </c>
      <c r="H4" s="39" t="s">
        <v>13</v>
      </c>
      <c r="I4" s="40" t="s">
        <v>15</v>
      </c>
      <c r="J4" s="41" t="s">
        <v>13</v>
      </c>
      <c r="K4" s="42" t="s">
        <v>16</v>
      </c>
      <c r="L4" s="43" t="s">
        <v>13</v>
      </c>
      <c r="M4" s="42" t="s">
        <v>17</v>
      </c>
      <c r="N4" s="43" t="s">
        <v>13</v>
      </c>
      <c r="O4" s="42" t="s">
        <v>18</v>
      </c>
      <c r="P4" s="43" t="s">
        <v>13</v>
      </c>
      <c r="Q4" s="42" t="s">
        <v>19</v>
      </c>
      <c r="R4" s="43" t="s">
        <v>13</v>
      </c>
      <c r="S4" s="42" t="s">
        <v>20</v>
      </c>
      <c r="T4" s="43" t="s">
        <v>13</v>
      </c>
      <c r="U4" s="44" t="s">
        <v>16</v>
      </c>
      <c r="V4" s="45" t="s">
        <v>13</v>
      </c>
      <c r="W4" s="44" t="s">
        <v>17</v>
      </c>
      <c r="X4" s="45" t="s">
        <v>13</v>
      </c>
      <c r="Y4" s="44" t="s">
        <v>21</v>
      </c>
      <c r="Z4" s="45" t="s">
        <v>13</v>
      </c>
      <c r="AA4" s="44" t="s">
        <v>18</v>
      </c>
      <c r="AB4" s="45" t="s">
        <v>13</v>
      </c>
      <c r="AC4" s="44" t="s">
        <v>19</v>
      </c>
      <c r="AD4" s="45" t="s">
        <v>13</v>
      </c>
      <c r="AE4" s="44" t="s">
        <v>22</v>
      </c>
      <c r="AF4" s="45" t="s">
        <v>13</v>
      </c>
      <c r="AG4" s="46" t="s">
        <v>16</v>
      </c>
      <c r="AH4" s="47" t="s">
        <v>13</v>
      </c>
      <c r="AI4" s="48" t="s">
        <v>17</v>
      </c>
      <c r="AJ4" s="47" t="s">
        <v>13</v>
      </c>
      <c r="AK4" s="48" t="s">
        <v>18</v>
      </c>
      <c r="AL4" s="47" t="s">
        <v>13</v>
      </c>
      <c r="AM4" s="48" t="s">
        <v>19</v>
      </c>
      <c r="AN4" s="47" t="s">
        <v>13</v>
      </c>
      <c r="AO4" s="48" t="s">
        <v>22</v>
      </c>
      <c r="AP4" s="49" t="s">
        <v>13</v>
      </c>
      <c r="AQ4" s="50" t="s">
        <v>23</v>
      </c>
      <c r="AR4" s="51" t="s">
        <v>13</v>
      </c>
      <c r="AS4" s="50" t="s">
        <v>24</v>
      </c>
      <c r="AT4" s="52" t="s">
        <v>13</v>
      </c>
    </row>
    <row r="5" spans="1:46" s="53" customFormat="1" ht="12.75" customHeight="1">
      <c r="A5" s="54">
        <v>1</v>
      </c>
      <c r="B5" s="55" t="s">
        <v>25</v>
      </c>
      <c r="C5" s="56" t="s">
        <v>26</v>
      </c>
      <c r="D5" s="57">
        <f aca="true" t="shared" si="0" ref="D5:D36">F5+E5</f>
        <v>150</v>
      </c>
      <c r="E5" s="58">
        <f>SUM(L5+N5+X5+Z5)</f>
        <v>100</v>
      </c>
      <c r="F5" s="59">
        <f aca="true" t="shared" si="1" ref="F5:F10">H5+T5</f>
        <v>50</v>
      </c>
      <c r="G5" s="60">
        <v>1</v>
      </c>
      <c r="H5" s="61">
        <v>25</v>
      </c>
      <c r="I5" s="62">
        <v>1</v>
      </c>
      <c r="J5" s="63">
        <v>16</v>
      </c>
      <c r="K5" s="64">
        <v>1</v>
      </c>
      <c r="L5" s="65">
        <v>25</v>
      </c>
      <c r="M5" s="64">
        <v>1</v>
      </c>
      <c r="N5" s="65">
        <v>25</v>
      </c>
      <c r="O5" s="64">
        <v>1</v>
      </c>
      <c r="P5" s="66">
        <v>16</v>
      </c>
      <c r="Q5" s="64">
        <v>1</v>
      </c>
      <c r="R5" s="66">
        <v>16</v>
      </c>
      <c r="S5" s="64">
        <v>1</v>
      </c>
      <c r="T5" s="67">
        <v>25</v>
      </c>
      <c r="U5" s="68">
        <v>1</v>
      </c>
      <c r="V5" s="69">
        <v>25</v>
      </c>
      <c r="W5" s="68">
        <v>1</v>
      </c>
      <c r="X5" s="65">
        <v>25</v>
      </c>
      <c r="Y5" s="68">
        <v>1</v>
      </c>
      <c r="Z5" s="65">
        <v>25</v>
      </c>
      <c r="AA5" s="68">
        <v>1</v>
      </c>
      <c r="AB5" s="69">
        <v>16</v>
      </c>
      <c r="AC5" s="68">
        <v>1</v>
      </c>
      <c r="AD5" s="69">
        <v>16</v>
      </c>
      <c r="AE5" s="70"/>
      <c r="AF5" s="71"/>
      <c r="AG5" s="46"/>
      <c r="AH5" s="47"/>
      <c r="AI5" s="48"/>
      <c r="AJ5" s="47"/>
      <c r="AK5" s="48"/>
      <c r="AL5" s="47"/>
      <c r="AM5" s="48"/>
      <c r="AN5" s="47"/>
      <c r="AO5" s="48"/>
      <c r="AP5" s="49"/>
      <c r="AQ5" s="50"/>
      <c r="AR5" s="51"/>
      <c r="AS5" s="50"/>
      <c r="AT5" s="72"/>
    </row>
    <row r="6" spans="1:46" ht="12.75" customHeight="1">
      <c r="A6" s="54">
        <v>2</v>
      </c>
      <c r="B6" s="55" t="s">
        <v>27</v>
      </c>
      <c r="C6" s="73" t="s">
        <v>28</v>
      </c>
      <c r="D6" s="57">
        <f t="shared" si="0"/>
        <v>118</v>
      </c>
      <c r="E6" s="58">
        <f>SUM(L6+N6+V6+X6)</f>
        <v>76</v>
      </c>
      <c r="F6" s="59">
        <f t="shared" si="1"/>
        <v>42</v>
      </c>
      <c r="G6" s="74">
        <v>2</v>
      </c>
      <c r="H6" s="75">
        <v>21</v>
      </c>
      <c r="I6" s="76">
        <v>1</v>
      </c>
      <c r="J6" s="77">
        <v>16</v>
      </c>
      <c r="K6" s="64">
        <v>2</v>
      </c>
      <c r="L6" s="65">
        <v>21</v>
      </c>
      <c r="M6" s="64">
        <v>2</v>
      </c>
      <c r="N6" s="65">
        <v>21</v>
      </c>
      <c r="O6" s="64">
        <v>1</v>
      </c>
      <c r="P6" s="78">
        <v>16</v>
      </c>
      <c r="Q6" s="64">
        <v>1</v>
      </c>
      <c r="R6" s="78">
        <v>16</v>
      </c>
      <c r="S6" s="64">
        <v>2</v>
      </c>
      <c r="T6" s="67">
        <v>21</v>
      </c>
      <c r="U6" s="68">
        <v>3</v>
      </c>
      <c r="V6" s="65">
        <v>17</v>
      </c>
      <c r="W6" s="68">
        <v>3</v>
      </c>
      <c r="X6" s="65">
        <v>17</v>
      </c>
      <c r="Y6" s="68">
        <v>3</v>
      </c>
      <c r="Z6" s="69">
        <v>17</v>
      </c>
      <c r="AA6" s="68">
        <v>1</v>
      </c>
      <c r="AB6" s="69">
        <v>16</v>
      </c>
      <c r="AC6" s="68">
        <v>1</v>
      </c>
      <c r="AD6" s="69">
        <v>16</v>
      </c>
      <c r="AE6" s="68"/>
      <c r="AF6" s="79"/>
      <c r="AG6" s="80"/>
      <c r="AH6" s="81"/>
      <c r="AI6" s="80"/>
      <c r="AJ6" s="81"/>
      <c r="AK6" s="81"/>
      <c r="AL6" s="81"/>
      <c r="AM6" s="80"/>
      <c r="AN6" s="81"/>
      <c r="AO6" s="82"/>
      <c r="AP6" s="83"/>
      <c r="AQ6" s="84"/>
      <c r="AR6" s="85"/>
      <c r="AS6" s="84"/>
      <c r="AT6" s="85"/>
    </row>
    <row r="7" spans="1:46" s="53" customFormat="1" ht="12.75" customHeight="1">
      <c r="A7" s="54">
        <v>3</v>
      </c>
      <c r="B7" s="55" t="s">
        <v>29</v>
      </c>
      <c r="C7" s="73" t="s">
        <v>30</v>
      </c>
      <c r="D7" s="57">
        <f t="shared" si="0"/>
        <v>102</v>
      </c>
      <c r="E7" s="58">
        <f>SUM(N7+V7+X7+Z7)</f>
        <v>71</v>
      </c>
      <c r="F7" s="59">
        <f t="shared" si="1"/>
        <v>31</v>
      </c>
      <c r="G7" s="74">
        <v>5</v>
      </c>
      <c r="H7" s="75">
        <v>14</v>
      </c>
      <c r="I7" s="76">
        <v>4</v>
      </c>
      <c r="J7" s="77">
        <v>8</v>
      </c>
      <c r="K7" s="64">
        <v>6</v>
      </c>
      <c r="L7" s="66">
        <v>13</v>
      </c>
      <c r="M7" s="64">
        <v>4</v>
      </c>
      <c r="N7" s="86">
        <v>15</v>
      </c>
      <c r="O7" s="64">
        <v>4</v>
      </c>
      <c r="P7" s="78">
        <v>8</v>
      </c>
      <c r="Q7" s="64">
        <v>4</v>
      </c>
      <c r="R7" s="78">
        <v>8</v>
      </c>
      <c r="S7" s="64">
        <v>3</v>
      </c>
      <c r="T7" s="67">
        <v>17</v>
      </c>
      <c r="U7" s="68">
        <v>5</v>
      </c>
      <c r="V7" s="65">
        <v>14</v>
      </c>
      <c r="W7" s="68">
        <v>2</v>
      </c>
      <c r="X7" s="65">
        <v>21</v>
      </c>
      <c r="Y7" s="68">
        <v>2</v>
      </c>
      <c r="Z7" s="65">
        <v>21</v>
      </c>
      <c r="AA7" s="68">
        <v>2</v>
      </c>
      <c r="AB7" s="69">
        <v>13</v>
      </c>
      <c r="AC7" s="68">
        <v>2</v>
      </c>
      <c r="AD7" s="69">
        <v>13</v>
      </c>
      <c r="AE7" s="68"/>
      <c r="AF7" s="79"/>
      <c r="AG7" s="80"/>
      <c r="AH7" s="81"/>
      <c r="AI7" s="80"/>
      <c r="AJ7" s="81"/>
      <c r="AK7" s="81"/>
      <c r="AL7" s="81"/>
      <c r="AM7" s="80"/>
      <c r="AN7" s="81"/>
      <c r="AO7" s="82"/>
      <c r="AP7" s="83"/>
      <c r="AQ7" s="84"/>
      <c r="AR7" s="85"/>
      <c r="AS7" s="84"/>
      <c r="AT7" s="85"/>
    </row>
    <row r="8" spans="1:46" ht="12.75" customHeight="1">
      <c r="A8" s="54">
        <v>4</v>
      </c>
      <c r="B8" s="55" t="s">
        <v>31</v>
      </c>
      <c r="C8" s="73" t="s">
        <v>32</v>
      </c>
      <c r="D8" s="57">
        <f t="shared" si="0"/>
        <v>93</v>
      </c>
      <c r="E8" s="58">
        <f>SUM(L8+N8+V8+X8)</f>
        <v>70</v>
      </c>
      <c r="F8" s="59">
        <f t="shared" si="1"/>
        <v>23</v>
      </c>
      <c r="G8" s="74">
        <v>8</v>
      </c>
      <c r="H8" s="75">
        <v>11</v>
      </c>
      <c r="I8" s="76">
        <v>3</v>
      </c>
      <c r="J8" s="77">
        <v>10</v>
      </c>
      <c r="K8" s="64">
        <v>3</v>
      </c>
      <c r="L8" s="65">
        <v>17</v>
      </c>
      <c r="M8" s="64">
        <v>3</v>
      </c>
      <c r="N8" s="65">
        <v>17</v>
      </c>
      <c r="O8" s="64">
        <v>2</v>
      </c>
      <c r="P8" s="78">
        <v>13</v>
      </c>
      <c r="Q8" s="64">
        <v>2</v>
      </c>
      <c r="R8" s="78">
        <v>13</v>
      </c>
      <c r="S8" s="64">
        <v>7</v>
      </c>
      <c r="T8" s="67">
        <v>12</v>
      </c>
      <c r="U8" s="68">
        <v>2</v>
      </c>
      <c r="V8" s="65">
        <v>21</v>
      </c>
      <c r="W8" s="68">
        <v>4</v>
      </c>
      <c r="X8" s="65">
        <v>15</v>
      </c>
      <c r="Y8" s="68">
        <v>4</v>
      </c>
      <c r="Z8" s="69">
        <v>15</v>
      </c>
      <c r="AA8" s="87">
        <v>3</v>
      </c>
      <c r="AB8" s="69">
        <v>10</v>
      </c>
      <c r="AC8" s="68">
        <v>4</v>
      </c>
      <c r="AD8" s="69">
        <v>8</v>
      </c>
      <c r="AE8" s="68"/>
      <c r="AF8" s="79"/>
      <c r="AG8" s="80"/>
      <c r="AH8" s="81"/>
      <c r="AI8" s="80"/>
      <c r="AJ8" s="81"/>
      <c r="AK8" s="81"/>
      <c r="AL8" s="81"/>
      <c r="AM8" s="80"/>
      <c r="AN8" s="81"/>
      <c r="AO8" s="82"/>
      <c r="AP8" s="83"/>
      <c r="AQ8" s="84"/>
      <c r="AR8" s="85"/>
      <c r="AS8" s="84"/>
      <c r="AT8" s="85"/>
    </row>
    <row r="9" spans="1:46" s="53" customFormat="1" ht="12.75" customHeight="1">
      <c r="A9" s="54">
        <v>5</v>
      </c>
      <c r="B9" s="55" t="s">
        <v>33</v>
      </c>
      <c r="C9" s="73" t="s">
        <v>34</v>
      </c>
      <c r="D9" s="57">
        <f t="shared" si="0"/>
        <v>83</v>
      </c>
      <c r="E9" s="58">
        <f aca="true" t="shared" si="2" ref="E9:E10">SUM(L9+N9+X9+Z9)</f>
        <v>53</v>
      </c>
      <c r="F9" s="59">
        <f t="shared" si="1"/>
        <v>30</v>
      </c>
      <c r="G9" s="74">
        <v>4</v>
      </c>
      <c r="H9" s="75">
        <v>15</v>
      </c>
      <c r="I9" s="76">
        <v>7</v>
      </c>
      <c r="J9" s="77">
        <v>5</v>
      </c>
      <c r="K9" s="64">
        <v>5</v>
      </c>
      <c r="L9" s="65">
        <v>14</v>
      </c>
      <c r="M9" s="64">
        <v>5</v>
      </c>
      <c r="N9" s="86">
        <v>14</v>
      </c>
      <c r="O9" s="64">
        <v>5</v>
      </c>
      <c r="P9" s="78">
        <v>7</v>
      </c>
      <c r="Q9" s="64">
        <v>5</v>
      </c>
      <c r="R9" s="78">
        <v>7</v>
      </c>
      <c r="S9" s="64">
        <v>4</v>
      </c>
      <c r="T9" s="67">
        <v>15</v>
      </c>
      <c r="U9" s="68">
        <v>9</v>
      </c>
      <c r="V9" s="69">
        <v>10</v>
      </c>
      <c r="W9" s="68">
        <v>8</v>
      </c>
      <c r="X9" s="65">
        <v>11</v>
      </c>
      <c r="Y9" s="68">
        <v>5</v>
      </c>
      <c r="Z9" s="65">
        <v>14</v>
      </c>
      <c r="AA9" s="87">
        <v>5</v>
      </c>
      <c r="AB9" s="69">
        <v>7</v>
      </c>
      <c r="AC9" s="68">
        <v>8</v>
      </c>
      <c r="AD9" s="69">
        <v>4</v>
      </c>
      <c r="AE9" s="68"/>
      <c r="AF9" s="79"/>
      <c r="AG9" s="80"/>
      <c r="AH9" s="81"/>
      <c r="AI9" s="80"/>
      <c r="AJ9" s="81"/>
      <c r="AK9" s="81"/>
      <c r="AL9" s="81"/>
      <c r="AM9" s="80"/>
      <c r="AN9" s="81"/>
      <c r="AO9" s="82"/>
      <c r="AP9" s="83"/>
      <c r="AQ9" s="84"/>
      <c r="AR9" s="85"/>
      <c r="AS9" s="84"/>
      <c r="AT9" s="85"/>
    </row>
    <row r="10" spans="1:46" s="53" customFormat="1" ht="12.75" customHeight="1">
      <c r="A10" s="54">
        <v>6</v>
      </c>
      <c r="B10" s="55" t="s">
        <v>35</v>
      </c>
      <c r="C10" s="73" t="s">
        <v>36</v>
      </c>
      <c r="D10" s="57">
        <f t="shared" si="0"/>
        <v>80</v>
      </c>
      <c r="E10" s="58">
        <f t="shared" si="2"/>
        <v>55</v>
      </c>
      <c r="F10" s="59">
        <f t="shared" si="1"/>
        <v>25</v>
      </c>
      <c r="G10" s="74">
        <v>7</v>
      </c>
      <c r="H10" s="75">
        <v>12</v>
      </c>
      <c r="I10" s="76">
        <v>9</v>
      </c>
      <c r="J10" s="77">
        <v>3</v>
      </c>
      <c r="K10" s="64">
        <v>4</v>
      </c>
      <c r="L10" s="65">
        <v>15</v>
      </c>
      <c r="M10" s="64">
        <v>6</v>
      </c>
      <c r="N10" s="86">
        <v>13</v>
      </c>
      <c r="O10" s="64">
        <v>9</v>
      </c>
      <c r="P10" s="78">
        <v>3</v>
      </c>
      <c r="Q10" s="64">
        <v>8</v>
      </c>
      <c r="R10" s="78">
        <v>4</v>
      </c>
      <c r="S10" s="64">
        <v>6</v>
      </c>
      <c r="T10" s="67">
        <v>13</v>
      </c>
      <c r="U10" s="68">
        <v>7</v>
      </c>
      <c r="V10" s="69">
        <v>12</v>
      </c>
      <c r="W10" s="68">
        <v>5</v>
      </c>
      <c r="X10" s="65">
        <v>14</v>
      </c>
      <c r="Y10" s="68">
        <v>6</v>
      </c>
      <c r="Z10" s="65">
        <v>13</v>
      </c>
      <c r="AA10" s="87">
        <v>7</v>
      </c>
      <c r="AB10" s="69">
        <v>5</v>
      </c>
      <c r="AC10" s="68">
        <v>7</v>
      </c>
      <c r="AD10" s="69">
        <v>5</v>
      </c>
      <c r="AE10" s="68"/>
      <c r="AF10" s="79"/>
      <c r="AG10" s="80"/>
      <c r="AH10" s="81"/>
      <c r="AI10" s="80"/>
      <c r="AJ10" s="81"/>
      <c r="AK10" s="81"/>
      <c r="AL10" s="81"/>
      <c r="AM10" s="80"/>
      <c r="AN10" s="81"/>
      <c r="AO10" s="82"/>
      <c r="AP10" s="83"/>
      <c r="AQ10" s="84"/>
      <c r="AR10" s="85"/>
      <c r="AS10" s="84"/>
      <c r="AT10" s="85"/>
    </row>
    <row r="11" spans="1:46" s="53" customFormat="1" ht="12.75" customHeight="1">
      <c r="A11" s="54">
        <v>7</v>
      </c>
      <c r="B11" s="55" t="s">
        <v>37</v>
      </c>
      <c r="C11" s="73" t="s">
        <v>38</v>
      </c>
      <c r="D11" s="57">
        <f t="shared" si="0"/>
        <v>79</v>
      </c>
      <c r="E11" s="58">
        <f>SUM(L11+N11+V11+Z11)</f>
        <v>49</v>
      </c>
      <c r="F11" s="59">
        <f aca="true" t="shared" si="3" ref="F11:F13">SUM(H11+J11)</f>
        <v>30</v>
      </c>
      <c r="G11" s="74">
        <v>3</v>
      </c>
      <c r="H11" s="75">
        <v>17</v>
      </c>
      <c r="I11" s="76">
        <v>2</v>
      </c>
      <c r="J11" s="75">
        <v>13</v>
      </c>
      <c r="K11" s="64">
        <v>7</v>
      </c>
      <c r="L11" s="65">
        <v>12</v>
      </c>
      <c r="M11" s="64">
        <v>9</v>
      </c>
      <c r="N11" s="86">
        <v>10</v>
      </c>
      <c r="O11" s="64">
        <v>3</v>
      </c>
      <c r="P11" s="78">
        <v>10</v>
      </c>
      <c r="Q11" s="64">
        <v>3</v>
      </c>
      <c r="R11" s="78">
        <v>10</v>
      </c>
      <c r="S11" s="64"/>
      <c r="T11" s="88"/>
      <c r="U11" s="68">
        <v>4</v>
      </c>
      <c r="V11" s="65">
        <v>15</v>
      </c>
      <c r="W11" s="68">
        <v>9</v>
      </c>
      <c r="X11" s="69">
        <v>10</v>
      </c>
      <c r="Y11" s="68">
        <v>7</v>
      </c>
      <c r="Z11" s="65">
        <v>12</v>
      </c>
      <c r="AA11" s="87">
        <v>6</v>
      </c>
      <c r="AB11" s="69">
        <v>6</v>
      </c>
      <c r="AC11" s="68">
        <v>5</v>
      </c>
      <c r="AD11" s="69">
        <v>7</v>
      </c>
      <c r="AE11" s="68"/>
      <c r="AF11" s="79"/>
      <c r="AG11" s="80"/>
      <c r="AH11" s="81"/>
      <c r="AI11" s="80"/>
      <c r="AJ11" s="81"/>
      <c r="AK11" s="81"/>
      <c r="AL11" s="81"/>
      <c r="AM11" s="80"/>
      <c r="AN11" s="81"/>
      <c r="AO11" s="82"/>
      <c r="AP11" s="83"/>
      <c r="AQ11" s="84"/>
      <c r="AR11" s="85"/>
      <c r="AS11" s="84"/>
      <c r="AT11" s="85"/>
    </row>
    <row r="12" spans="1:46" s="53" customFormat="1" ht="12.75" customHeight="1">
      <c r="A12" s="54">
        <v>8</v>
      </c>
      <c r="B12" s="55" t="s">
        <v>39</v>
      </c>
      <c r="C12" s="73" t="s">
        <v>32</v>
      </c>
      <c r="D12" s="57">
        <f t="shared" si="0"/>
        <v>73</v>
      </c>
      <c r="E12" s="58">
        <f>SUM(P12+R12+V12+X12)</f>
        <v>50</v>
      </c>
      <c r="F12" s="59">
        <f t="shared" si="3"/>
        <v>23</v>
      </c>
      <c r="G12" s="74">
        <v>6</v>
      </c>
      <c r="H12" s="75">
        <v>13</v>
      </c>
      <c r="I12" s="76">
        <v>3</v>
      </c>
      <c r="J12" s="75">
        <v>10</v>
      </c>
      <c r="K12" s="64">
        <v>10</v>
      </c>
      <c r="L12" s="66">
        <v>9</v>
      </c>
      <c r="M12" s="64">
        <v>11</v>
      </c>
      <c r="N12" s="78">
        <v>8</v>
      </c>
      <c r="O12" s="64">
        <v>2</v>
      </c>
      <c r="P12" s="86">
        <v>13</v>
      </c>
      <c r="Q12" s="64">
        <v>2</v>
      </c>
      <c r="R12" s="86">
        <v>13</v>
      </c>
      <c r="S12" s="64">
        <v>12</v>
      </c>
      <c r="T12" s="88">
        <v>7</v>
      </c>
      <c r="U12" s="68">
        <v>8</v>
      </c>
      <c r="V12" s="65">
        <v>11</v>
      </c>
      <c r="W12" s="68">
        <v>6</v>
      </c>
      <c r="X12" s="65">
        <v>13</v>
      </c>
      <c r="Y12" s="68">
        <v>10</v>
      </c>
      <c r="Z12" s="69">
        <v>9</v>
      </c>
      <c r="AA12" s="87">
        <v>3</v>
      </c>
      <c r="AB12" s="69">
        <v>10</v>
      </c>
      <c r="AC12" s="68">
        <v>4</v>
      </c>
      <c r="AD12" s="69">
        <v>8</v>
      </c>
      <c r="AE12" s="68"/>
      <c r="AF12" s="79"/>
      <c r="AG12" s="80"/>
      <c r="AH12" s="81"/>
      <c r="AI12" s="80"/>
      <c r="AJ12" s="81"/>
      <c r="AK12" s="81"/>
      <c r="AL12" s="81"/>
      <c r="AM12" s="80"/>
      <c r="AN12" s="81"/>
      <c r="AO12" s="82"/>
      <c r="AP12" s="83"/>
      <c r="AQ12" s="84"/>
      <c r="AR12" s="85"/>
      <c r="AS12" s="84"/>
      <c r="AT12" s="85"/>
    </row>
    <row r="13" spans="1:46" s="53" customFormat="1" ht="12.75" customHeight="1">
      <c r="A13" s="54">
        <v>9</v>
      </c>
      <c r="B13" s="55" t="s">
        <v>40</v>
      </c>
      <c r="C13" s="73" t="s">
        <v>41</v>
      </c>
      <c r="D13" s="57">
        <f t="shared" si="0"/>
        <v>69</v>
      </c>
      <c r="E13" s="58">
        <f>SUM(N13+V13+AB13+AD13)</f>
        <v>51</v>
      </c>
      <c r="F13" s="59">
        <f t="shared" si="3"/>
        <v>18</v>
      </c>
      <c r="G13" s="74">
        <v>9</v>
      </c>
      <c r="H13" s="75">
        <v>10</v>
      </c>
      <c r="I13" s="76">
        <v>4</v>
      </c>
      <c r="J13" s="75">
        <v>8</v>
      </c>
      <c r="K13" s="64">
        <v>9</v>
      </c>
      <c r="L13" s="66">
        <v>10</v>
      </c>
      <c r="M13" s="64">
        <v>7</v>
      </c>
      <c r="N13" s="86">
        <v>12</v>
      </c>
      <c r="O13" s="64">
        <v>4</v>
      </c>
      <c r="P13" s="78">
        <v>8</v>
      </c>
      <c r="Q13" s="64">
        <v>4</v>
      </c>
      <c r="R13" s="78">
        <v>8</v>
      </c>
      <c r="S13" s="64">
        <v>11</v>
      </c>
      <c r="T13" s="88">
        <v>8</v>
      </c>
      <c r="U13" s="68">
        <v>6</v>
      </c>
      <c r="V13" s="65">
        <v>13</v>
      </c>
      <c r="W13" s="68">
        <v>7</v>
      </c>
      <c r="X13" s="69">
        <v>12</v>
      </c>
      <c r="Y13" s="68">
        <v>13</v>
      </c>
      <c r="Z13" s="69">
        <v>6</v>
      </c>
      <c r="AA13" s="87">
        <v>2</v>
      </c>
      <c r="AB13" s="65">
        <v>13</v>
      </c>
      <c r="AC13" s="68">
        <v>2</v>
      </c>
      <c r="AD13" s="65">
        <v>13</v>
      </c>
      <c r="AE13" s="68"/>
      <c r="AF13" s="79"/>
      <c r="AG13" s="80"/>
      <c r="AH13" s="81"/>
      <c r="AI13" s="80"/>
      <c r="AJ13" s="81"/>
      <c r="AK13" s="81"/>
      <c r="AL13" s="81"/>
      <c r="AM13" s="80"/>
      <c r="AN13" s="81"/>
      <c r="AO13" s="82"/>
      <c r="AP13" s="83"/>
      <c r="AQ13" s="84"/>
      <c r="AR13" s="85"/>
      <c r="AS13" s="84"/>
      <c r="AT13" s="85"/>
    </row>
    <row r="14" spans="1:46" s="53" customFormat="1" ht="12.75" customHeight="1">
      <c r="A14" s="54">
        <v>10</v>
      </c>
      <c r="B14" s="55" t="s">
        <v>42</v>
      </c>
      <c r="C14" s="73" t="s">
        <v>43</v>
      </c>
      <c r="D14" s="57">
        <f t="shared" si="0"/>
        <v>60</v>
      </c>
      <c r="E14" s="58">
        <f>SUM(N14+P14+R14+AD14)</f>
        <v>36</v>
      </c>
      <c r="F14" s="59">
        <f>SUM(J14+T14)</f>
        <v>24</v>
      </c>
      <c r="G14" s="74">
        <v>12</v>
      </c>
      <c r="H14" s="77">
        <v>7</v>
      </c>
      <c r="I14" s="76">
        <v>2</v>
      </c>
      <c r="J14" s="75">
        <v>13</v>
      </c>
      <c r="K14" s="64">
        <v>16</v>
      </c>
      <c r="L14" s="66">
        <v>3</v>
      </c>
      <c r="M14" s="64">
        <v>10</v>
      </c>
      <c r="N14" s="86">
        <v>9</v>
      </c>
      <c r="O14" s="64">
        <v>3</v>
      </c>
      <c r="P14" s="86">
        <v>10</v>
      </c>
      <c r="Q14" s="64">
        <v>3</v>
      </c>
      <c r="R14" s="86">
        <v>10</v>
      </c>
      <c r="S14" s="64">
        <v>8</v>
      </c>
      <c r="T14" s="67">
        <v>11</v>
      </c>
      <c r="U14" s="68">
        <v>16</v>
      </c>
      <c r="V14" s="69">
        <v>3</v>
      </c>
      <c r="W14" s="68">
        <v>16</v>
      </c>
      <c r="X14" s="69">
        <v>3</v>
      </c>
      <c r="Y14" s="68">
        <v>15</v>
      </c>
      <c r="Z14" s="69">
        <v>4</v>
      </c>
      <c r="AA14" s="87">
        <v>6</v>
      </c>
      <c r="AB14" s="69">
        <v>6</v>
      </c>
      <c r="AC14" s="68">
        <v>5</v>
      </c>
      <c r="AD14" s="65">
        <v>7</v>
      </c>
      <c r="AE14" s="68"/>
      <c r="AF14" s="79"/>
      <c r="AG14" s="80"/>
      <c r="AH14" s="81"/>
      <c r="AI14" s="80"/>
      <c r="AJ14" s="81"/>
      <c r="AK14" s="81"/>
      <c r="AL14" s="81"/>
      <c r="AM14" s="80"/>
      <c r="AN14" s="81"/>
      <c r="AO14" s="82"/>
      <c r="AP14" s="83"/>
      <c r="AQ14" s="84"/>
      <c r="AR14" s="85"/>
      <c r="AS14" s="84"/>
      <c r="AT14" s="85"/>
    </row>
    <row r="15" spans="1:46" s="53" customFormat="1" ht="12.75" customHeight="1">
      <c r="A15" s="54">
        <v>11</v>
      </c>
      <c r="B15" s="55" t="s">
        <v>44</v>
      </c>
      <c r="C15" s="73" t="s">
        <v>45</v>
      </c>
      <c r="D15" s="57">
        <f t="shared" si="0"/>
        <v>49</v>
      </c>
      <c r="E15" s="58">
        <f>SUM(L15+N15+R15+Z15)</f>
        <v>27</v>
      </c>
      <c r="F15" s="59">
        <f>H15+T15</f>
        <v>22</v>
      </c>
      <c r="G15" s="74">
        <v>11</v>
      </c>
      <c r="H15" s="75">
        <v>8</v>
      </c>
      <c r="I15" s="76">
        <v>8</v>
      </c>
      <c r="J15" s="77">
        <v>4</v>
      </c>
      <c r="K15" s="64">
        <v>8</v>
      </c>
      <c r="L15" s="65">
        <v>11</v>
      </c>
      <c r="M15" s="64">
        <v>8</v>
      </c>
      <c r="N15" s="86">
        <v>11</v>
      </c>
      <c r="O15" s="64"/>
      <c r="P15" s="78"/>
      <c r="Q15" s="64">
        <v>9</v>
      </c>
      <c r="R15" s="86">
        <v>3</v>
      </c>
      <c r="S15" s="64">
        <v>5</v>
      </c>
      <c r="T15" s="67">
        <v>14</v>
      </c>
      <c r="U15" s="68"/>
      <c r="V15" s="69"/>
      <c r="W15" s="68"/>
      <c r="X15" s="69"/>
      <c r="Y15" s="68">
        <v>17</v>
      </c>
      <c r="Z15" s="65">
        <v>2</v>
      </c>
      <c r="AA15" s="87"/>
      <c r="AB15" s="69"/>
      <c r="AC15" s="68">
        <v>10</v>
      </c>
      <c r="AD15" s="69">
        <v>2</v>
      </c>
      <c r="AE15" s="68"/>
      <c r="AF15" s="79"/>
      <c r="AG15" s="80"/>
      <c r="AH15" s="81"/>
      <c r="AI15" s="80"/>
      <c r="AJ15" s="81"/>
      <c r="AK15" s="81"/>
      <c r="AL15" s="81"/>
      <c r="AM15" s="80"/>
      <c r="AN15" s="81"/>
      <c r="AO15" s="82"/>
      <c r="AP15" s="83"/>
      <c r="AQ15" s="84"/>
      <c r="AR15" s="85"/>
      <c r="AS15" s="84"/>
      <c r="AT15" s="85"/>
    </row>
    <row r="16" spans="1:46" s="53" customFormat="1" ht="12.75" customHeight="1">
      <c r="A16" s="54">
        <v>12</v>
      </c>
      <c r="B16" s="89" t="s">
        <v>46</v>
      </c>
      <c r="C16" s="90" t="s">
        <v>47</v>
      </c>
      <c r="D16" s="57">
        <f t="shared" si="0"/>
        <v>47</v>
      </c>
      <c r="E16" s="58">
        <f>SUM(P16+R16+X16+AD16)</f>
        <v>31</v>
      </c>
      <c r="F16" s="59">
        <f>SUM(H16+J16)</f>
        <v>16</v>
      </c>
      <c r="G16" s="74">
        <v>10</v>
      </c>
      <c r="H16" s="75">
        <v>9</v>
      </c>
      <c r="I16" s="76">
        <v>5</v>
      </c>
      <c r="J16" s="75">
        <v>7</v>
      </c>
      <c r="K16" s="64"/>
      <c r="L16" s="66"/>
      <c r="M16" s="64">
        <v>14</v>
      </c>
      <c r="N16" s="78">
        <v>5</v>
      </c>
      <c r="O16" s="64">
        <v>6</v>
      </c>
      <c r="P16" s="86">
        <v>6</v>
      </c>
      <c r="Q16" s="64">
        <v>6</v>
      </c>
      <c r="R16" s="86">
        <v>6</v>
      </c>
      <c r="S16" s="64">
        <v>13</v>
      </c>
      <c r="T16" s="88">
        <v>6</v>
      </c>
      <c r="U16" s="68"/>
      <c r="V16" s="69"/>
      <c r="W16" s="68">
        <v>10</v>
      </c>
      <c r="X16" s="65">
        <v>9</v>
      </c>
      <c r="Y16" s="68"/>
      <c r="Z16" s="69"/>
      <c r="AA16" s="87">
        <v>8</v>
      </c>
      <c r="AB16" s="69">
        <v>4</v>
      </c>
      <c r="AC16" s="68">
        <v>3</v>
      </c>
      <c r="AD16" s="65">
        <v>10</v>
      </c>
      <c r="AE16" s="68"/>
      <c r="AF16" s="79"/>
      <c r="AG16" s="80"/>
      <c r="AH16" s="81"/>
      <c r="AI16" s="80"/>
      <c r="AJ16" s="81"/>
      <c r="AK16" s="81"/>
      <c r="AL16" s="81"/>
      <c r="AM16" s="80"/>
      <c r="AN16" s="81"/>
      <c r="AO16" s="82"/>
      <c r="AP16" s="83"/>
      <c r="AQ16" s="84"/>
      <c r="AR16" s="85"/>
      <c r="AS16" s="84"/>
      <c r="AT16" s="85"/>
    </row>
    <row r="17" spans="1:46" s="53" customFormat="1" ht="12.75" customHeight="1">
      <c r="A17" s="54">
        <v>13</v>
      </c>
      <c r="B17" s="55" t="s">
        <v>48</v>
      </c>
      <c r="C17" s="73" t="s">
        <v>47</v>
      </c>
      <c r="D17" s="57">
        <f t="shared" si="0"/>
        <v>45</v>
      </c>
      <c r="E17" s="58">
        <f>SUM(N17+P17+R17+AD17)</f>
        <v>29</v>
      </c>
      <c r="F17" s="59">
        <f>SUM(J17+T17)</f>
        <v>16</v>
      </c>
      <c r="G17" s="74"/>
      <c r="H17" s="77"/>
      <c r="I17" s="76">
        <v>5</v>
      </c>
      <c r="J17" s="75">
        <v>7</v>
      </c>
      <c r="K17" s="64"/>
      <c r="L17" s="66"/>
      <c r="M17" s="64">
        <v>12</v>
      </c>
      <c r="N17" s="86">
        <v>7</v>
      </c>
      <c r="O17" s="64">
        <v>6</v>
      </c>
      <c r="P17" s="86">
        <v>6</v>
      </c>
      <c r="Q17" s="64">
        <v>6</v>
      </c>
      <c r="R17" s="86">
        <v>6</v>
      </c>
      <c r="S17" s="64">
        <v>10</v>
      </c>
      <c r="T17" s="67">
        <v>9</v>
      </c>
      <c r="U17" s="68">
        <v>18</v>
      </c>
      <c r="V17" s="69">
        <v>1</v>
      </c>
      <c r="W17" s="68">
        <v>18</v>
      </c>
      <c r="X17" s="69">
        <v>1</v>
      </c>
      <c r="Y17" s="68"/>
      <c r="Z17" s="69"/>
      <c r="AA17" s="87">
        <v>8</v>
      </c>
      <c r="AB17" s="69">
        <v>4</v>
      </c>
      <c r="AC17" s="68">
        <v>3</v>
      </c>
      <c r="AD17" s="65">
        <v>10</v>
      </c>
      <c r="AE17" s="68"/>
      <c r="AF17" s="79"/>
      <c r="AG17" s="80"/>
      <c r="AH17" s="81"/>
      <c r="AI17" s="80"/>
      <c r="AJ17" s="81"/>
      <c r="AK17" s="81"/>
      <c r="AL17" s="81"/>
      <c r="AM17" s="80"/>
      <c r="AN17" s="81"/>
      <c r="AO17" s="82"/>
      <c r="AP17" s="83"/>
      <c r="AQ17" s="84"/>
      <c r="AR17" s="85"/>
      <c r="AS17" s="84"/>
      <c r="AT17" s="85"/>
    </row>
    <row r="18" spans="1:46" s="53" customFormat="1" ht="12.75" customHeight="1">
      <c r="A18" s="54">
        <v>14</v>
      </c>
      <c r="B18" s="55" t="s">
        <v>49</v>
      </c>
      <c r="C18" s="73" t="s">
        <v>50</v>
      </c>
      <c r="D18" s="57">
        <f t="shared" si="0"/>
        <v>44</v>
      </c>
      <c r="E18" s="58">
        <f>SUM(L18+X18+Z18+AB18)</f>
        <v>33</v>
      </c>
      <c r="F18" s="59">
        <f>SUM(H18+J18)</f>
        <v>11</v>
      </c>
      <c r="G18" s="74">
        <v>14</v>
      </c>
      <c r="H18" s="75">
        <v>5</v>
      </c>
      <c r="I18" s="76">
        <v>6</v>
      </c>
      <c r="J18" s="75">
        <v>6</v>
      </c>
      <c r="K18" s="64">
        <v>11</v>
      </c>
      <c r="L18" s="65">
        <v>8</v>
      </c>
      <c r="M18" s="64">
        <v>13</v>
      </c>
      <c r="N18" s="78">
        <v>6</v>
      </c>
      <c r="O18" s="64">
        <v>7</v>
      </c>
      <c r="P18" s="78">
        <v>5</v>
      </c>
      <c r="Q18" s="64">
        <v>7</v>
      </c>
      <c r="R18" s="78">
        <v>5</v>
      </c>
      <c r="S18" s="64">
        <v>14</v>
      </c>
      <c r="T18" s="88">
        <v>5</v>
      </c>
      <c r="U18" s="68">
        <v>14</v>
      </c>
      <c r="V18" s="69">
        <v>5</v>
      </c>
      <c r="W18" s="68">
        <v>12</v>
      </c>
      <c r="X18" s="65">
        <v>7</v>
      </c>
      <c r="Y18" s="68">
        <v>9</v>
      </c>
      <c r="Z18" s="65">
        <v>10</v>
      </c>
      <c r="AA18" s="87">
        <v>4</v>
      </c>
      <c r="AB18" s="65">
        <v>8</v>
      </c>
      <c r="AC18" s="68">
        <v>6</v>
      </c>
      <c r="AD18" s="69">
        <v>6</v>
      </c>
      <c r="AE18" s="68"/>
      <c r="AF18" s="79"/>
      <c r="AG18" s="80"/>
      <c r="AH18" s="81"/>
      <c r="AI18" s="80"/>
      <c r="AJ18" s="81"/>
      <c r="AK18" s="81"/>
      <c r="AL18" s="81"/>
      <c r="AM18" s="80"/>
      <c r="AN18" s="81"/>
      <c r="AO18" s="82"/>
      <c r="AP18" s="83"/>
      <c r="AQ18" s="84"/>
      <c r="AR18" s="85"/>
      <c r="AS18" s="84"/>
      <c r="AT18" s="85"/>
    </row>
    <row r="19" spans="1:46" s="53" customFormat="1" ht="12.75" customHeight="1">
      <c r="A19" s="91">
        <v>15</v>
      </c>
      <c r="B19" s="92" t="s">
        <v>51</v>
      </c>
      <c r="C19" s="91" t="s">
        <v>52</v>
      </c>
      <c r="D19" s="57">
        <f t="shared" si="0"/>
        <v>40</v>
      </c>
      <c r="E19" s="58">
        <f>SUM(N19+P19+X19+Z19)</f>
        <v>27</v>
      </c>
      <c r="F19" s="59">
        <f>H19+T19</f>
        <v>13</v>
      </c>
      <c r="G19" s="74">
        <v>16</v>
      </c>
      <c r="H19" s="75">
        <v>3</v>
      </c>
      <c r="I19" s="76">
        <v>11</v>
      </c>
      <c r="J19" s="77">
        <v>1</v>
      </c>
      <c r="K19" s="64"/>
      <c r="L19" s="66"/>
      <c r="M19" s="64">
        <v>15</v>
      </c>
      <c r="N19" s="86">
        <v>4</v>
      </c>
      <c r="O19" s="64">
        <v>8</v>
      </c>
      <c r="P19" s="86">
        <v>4</v>
      </c>
      <c r="Q19" s="64"/>
      <c r="R19" s="78"/>
      <c r="S19" s="64">
        <v>9</v>
      </c>
      <c r="T19" s="67">
        <v>10</v>
      </c>
      <c r="U19" s="68"/>
      <c r="V19" s="69"/>
      <c r="W19" s="68">
        <v>11</v>
      </c>
      <c r="X19" s="65">
        <v>8</v>
      </c>
      <c r="Y19" s="68">
        <v>8</v>
      </c>
      <c r="Z19" s="65">
        <v>11</v>
      </c>
      <c r="AA19" s="87">
        <v>9</v>
      </c>
      <c r="AB19" s="69">
        <v>3</v>
      </c>
      <c r="AC19" s="68">
        <v>9</v>
      </c>
      <c r="AD19" s="69">
        <v>3</v>
      </c>
      <c r="AE19" s="68"/>
      <c r="AF19" s="79"/>
      <c r="AG19" s="80"/>
      <c r="AH19" s="81"/>
      <c r="AI19" s="80"/>
      <c r="AJ19" s="81"/>
      <c r="AK19" s="81"/>
      <c r="AL19" s="81"/>
      <c r="AM19" s="80"/>
      <c r="AN19" s="81"/>
      <c r="AO19" s="82"/>
      <c r="AP19" s="83"/>
      <c r="AQ19" s="84"/>
      <c r="AR19" s="85"/>
      <c r="AS19" s="84"/>
      <c r="AT19" s="85"/>
    </row>
    <row r="20" spans="1:46" s="53" customFormat="1" ht="12.75" customHeight="1">
      <c r="A20" s="91">
        <v>16</v>
      </c>
      <c r="B20" s="92" t="s">
        <v>53</v>
      </c>
      <c r="C20" s="93" t="s">
        <v>34</v>
      </c>
      <c r="D20" s="57">
        <f t="shared" si="0"/>
        <v>34</v>
      </c>
      <c r="E20" s="58">
        <f>SUM(P20+R20+V20+AB20)</f>
        <v>29</v>
      </c>
      <c r="F20" s="59">
        <v>5</v>
      </c>
      <c r="G20" s="74"/>
      <c r="H20" s="77"/>
      <c r="I20" s="76">
        <v>7</v>
      </c>
      <c r="J20" s="75">
        <v>5</v>
      </c>
      <c r="K20" s="64">
        <v>14</v>
      </c>
      <c r="L20" s="66">
        <v>5</v>
      </c>
      <c r="M20" s="64"/>
      <c r="N20" s="78"/>
      <c r="O20" s="64">
        <v>5</v>
      </c>
      <c r="P20" s="86">
        <v>7</v>
      </c>
      <c r="Q20" s="64">
        <v>5</v>
      </c>
      <c r="R20" s="86">
        <v>7</v>
      </c>
      <c r="S20" s="64"/>
      <c r="T20" s="88"/>
      <c r="U20" s="68">
        <v>11</v>
      </c>
      <c r="V20" s="65">
        <v>8</v>
      </c>
      <c r="W20" s="68">
        <v>14</v>
      </c>
      <c r="X20" s="69">
        <v>5</v>
      </c>
      <c r="Y20" s="68">
        <v>18</v>
      </c>
      <c r="Z20" s="69">
        <v>1</v>
      </c>
      <c r="AA20" s="87">
        <v>5</v>
      </c>
      <c r="AB20" s="65">
        <v>7</v>
      </c>
      <c r="AC20" s="68">
        <v>8</v>
      </c>
      <c r="AD20" s="69">
        <v>4</v>
      </c>
      <c r="AE20" s="68"/>
      <c r="AF20" s="79"/>
      <c r="AG20" s="80"/>
      <c r="AH20" s="81"/>
      <c r="AI20" s="80"/>
      <c r="AJ20" s="81"/>
      <c r="AK20" s="81"/>
      <c r="AL20" s="81"/>
      <c r="AM20" s="80"/>
      <c r="AN20" s="81"/>
      <c r="AO20" s="82"/>
      <c r="AP20" s="83"/>
      <c r="AQ20" s="84"/>
      <c r="AR20" s="85"/>
      <c r="AS20" s="84"/>
      <c r="AT20" s="85"/>
    </row>
    <row r="21" spans="1:46" s="53" customFormat="1" ht="12.75" customHeight="1">
      <c r="A21" s="93">
        <v>17</v>
      </c>
      <c r="B21" s="94" t="s">
        <v>54</v>
      </c>
      <c r="C21" s="93" t="s">
        <v>50</v>
      </c>
      <c r="D21" s="57">
        <f t="shared" si="0"/>
        <v>33</v>
      </c>
      <c r="E21" s="58">
        <f>SUM(L21+V21+X21+AB21)</f>
        <v>27</v>
      </c>
      <c r="F21" s="59">
        <v>6</v>
      </c>
      <c r="G21" s="74"/>
      <c r="H21" s="77"/>
      <c r="I21" s="76">
        <v>6</v>
      </c>
      <c r="J21" s="75">
        <v>6</v>
      </c>
      <c r="K21" s="64">
        <v>12</v>
      </c>
      <c r="L21" s="65">
        <v>7</v>
      </c>
      <c r="M21" s="64"/>
      <c r="N21" s="78"/>
      <c r="O21" s="64">
        <v>7</v>
      </c>
      <c r="P21" s="78">
        <v>5</v>
      </c>
      <c r="Q21" s="64">
        <v>7</v>
      </c>
      <c r="R21" s="78">
        <v>5</v>
      </c>
      <c r="S21" s="64"/>
      <c r="T21" s="88"/>
      <c r="U21" s="68">
        <v>13</v>
      </c>
      <c r="V21" s="65">
        <v>6</v>
      </c>
      <c r="W21" s="68">
        <v>13</v>
      </c>
      <c r="X21" s="65">
        <v>6</v>
      </c>
      <c r="Y21" s="68">
        <v>16</v>
      </c>
      <c r="Z21" s="69">
        <v>3</v>
      </c>
      <c r="AA21" s="87">
        <v>4</v>
      </c>
      <c r="AB21" s="65">
        <v>8</v>
      </c>
      <c r="AC21" s="68">
        <v>6</v>
      </c>
      <c r="AD21" s="69">
        <v>6</v>
      </c>
      <c r="AE21" s="68"/>
      <c r="AF21" s="79"/>
      <c r="AG21" s="80"/>
      <c r="AH21" s="81"/>
      <c r="AI21" s="80"/>
      <c r="AJ21" s="81"/>
      <c r="AK21" s="81"/>
      <c r="AL21" s="81"/>
      <c r="AM21" s="80"/>
      <c r="AN21" s="81"/>
      <c r="AO21" s="82"/>
      <c r="AP21" s="83"/>
      <c r="AQ21" s="84"/>
      <c r="AR21" s="85"/>
      <c r="AS21" s="84"/>
      <c r="AT21" s="85"/>
    </row>
    <row r="22" spans="1:46" s="53" customFormat="1" ht="12.75" customHeight="1">
      <c r="A22" s="93">
        <v>18</v>
      </c>
      <c r="B22" s="94" t="s">
        <v>55</v>
      </c>
      <c r="C22" s="93" t="s">
        <v>36</v>
      </c>
      <c r="D22" s="57">
        <f t="shared" si="0"/>
        <v>29</v>
      </c>
      <c r="E22" s="58">
        <f>SUM(R22+Z22+AB22+AD22)</f>
        <v>19</v>
      </c>
      <c r="F22" s="59">
        <f aca="true" t="shared" si="4" ref="F22:F23">H22+T22</f>
        <v>10</v>
      </c>
      <c r="G22" s="74">
        <v>13</v>
      </c>
      <c r="H22" s="75">
        <v>6</v>
      </c>
      <c r="I22" s="76">
        <v>9</v>
      </c>
      <c r="J22" s="77">
        <v>3</v>
      </c>
      <c r="K22" s="64"/>
      <c r="L22" s="66"/>
      <c r="M22" s="64"/>
      <c r="N22" s="78"/>
      <c r="O22" s="64">
        <v>9</v>
      </c>
      <c r="P22" s="78">
        <v>3</v>
      </c>
      <c r="Q22" s="64">
        <v>8</v>
      </c>
      <c r="R22" s="86">
        <v>4</v>
      </c>
      <c r="S22" s="64">
        <v>15</v>
      </c>
      <c r="T22" s="67">
        <v>4</v>
      </c>
      <c r="U22" s="68">
        <v>17</v>
      </c>
      <c r="V22" s="69">
        <v>2</v>
      </c>
      <c r="W22" s="68">
        <v>17</v>
      </c>
      <c r="X22" s="69">
        <v>2</v>
      </c>
      <c r="Y22" s="68">
        <v>14</v>
      </c>
      <c r="Z22" s="65">
        <v>5</v>
      </c>
      <c r="AA22" s="87">
        <v>7</v>
      </c>
      <c r="AB22" s="65">
        <v>5</v>
      </c>
      <c r="AC22" s="68">
        <v>7</v>
      </c>
      <c r="AD22" s="65">
        <v>5</v>
      </c>
      <c r="AE22" s="68"/>
      <c r="AF22" s="79"/>
      <c r="AG22" s="80"/>
      <c r="AH22" s="81"/>
      <c r="AI22" s="80"/>
      <c r="AJ22" s="81"/>
      <c r="AK22" s="81"/>
      <c r="AL22" s="81"/>
      <c r="AM22" s="80"/>
      <c r="AN22" s="81"/>
      <c r="AO22" s="82"/>
      <c r="AP22" s="83"/>
      <c r="AQ22" s="84"/>
      <c r="AR22" s="85"/>
      <c r="AS22" s="84"/>
      <c r="AT22" s="85"/>
    </row>
    <row r="23" spans="1:46" s="53" customFormat="1" ht="12.75" customHeight="1">
      <c r="A23" s="93">
        <v>19</v>
      </c>
      <c r="B23" s="94" t="s">
        <v>56</v>
      </c>
      <c r="C23" s="93" t="s">
        <v>52</v>
      </c>
      <c r="D23" s="57">
        <f t="shared" si="0"/>
        <v>28</v>
      </c>
      <c r="E23" s="58">
        <f>SUM(L23+P23+V23+X23)</f>
        <v>21</v>
      </c>
      <c r="F23" s="59">
        <f t="shared" si="4"/>
        <v>7</v>
      </c>
      <c r="G23" s="74">
        <v>15</v>
      </c>
      <c r="H23" s="75">
        <v>4</v>
      </c>
      <c r="I23" s="76">
        <v>11</v>
      </c>
      <c r="J23" s="77">
        <v>1</v>
      </c>
      <c r="K23" s="64">
        <v>15</v>
      </c>
      <c r="L23" s="65">
        <v>4</v>
      </c>
      <c r="M23" s="64">
        <v>17</v>
      </c>
      <c r="N23" s="78">
        <v>2</v>
      </c>
      <c r="O23" s="64">
        <v>8</v>
      </c>
      <c r="P23" s="86">
        <v>4</v>
      </c>
      <c r="Q23" s="64"/>
      <c r="R23" s="78"/>
      <c r="S23" s="64">
        <v>16</v>
      </c>
      <c r="T23" s="67">
        <v>3</v>
      </c>
      <c r="U23" s="68">
        <v>10</v>
      </c>
      <c r="V23" s="65">
        <v>9</v>
      </c>
      <c r="W23" s="68">
        <v>15</v>
      </c>
      <c r="X23" s="65">
        <v>4</v>
      </c>
      <c r="Y23" s="68"/>
      <c r="Z23" s="69"/>
      <c r="AA23" s="87">
        <v>9</v>
      </c>
      <c r="AB23" s="69">
        <v>3</v>
      </c>
      <c r="AC23" s="68">
        <v>9</v>
      </c>
      <c r="AD23" s="69">
        <v>3</v>
      </c>
      <c r="AE23" s="68"/>
      <c r="AF23" s="79"/>
      <c r="AG23" s="80"/>
      <c r="AH23" s="81"/>
      <c r="AI23" s="80"/>
      <c r="AJ23" s="81"/>
      <c r="AK23" s="81"/>
      <c r="AL23" s="81"/>
      <c r="AM23" s="80"/>
      <c r="AN23" s="81"/>
      <c r="AO23" s="82"/>
      <c r="AP23" s="83"/>
      <c r="AQ23" s="84"/>
      <c r="AR23" s="85"/>
      <c r="AS23" s="84"/>
      <c r="AT23" s="85"/>
    </row>
    <row r="24" spans="1:46" s="53" customFormat="1" ht="12.75" customHeight="1">
      <c r="A24" s="93">
        <v>20</v>
      </c>
      <c r="B24" s="94" t="s">
        <v>57</v>
      </c>
      <c r="C24" s="93" t="s">
        <v>50</v>
      </c>
      <c r="D24" s="57">
        <f t="shared" si="0"/>
        <v>25</v>
      </c>
      <c r="E24" s="58">
        <f>SUM(L24+P24+V24+Z24)</f>
        <v>21</v>
      </c>
      <c r="F24" s="59">
        <v>4</v>
      </c>
      <c r="G24" s="74">
        <v>17</v>
      </c>
      <c r="H24" s="75">
        <v>2</v>
      </c>
      <c r="I24" s="76">
        <v>10</v>
      </c>
      <c r="J24" s="75">
        <v>2</v>
      </c>
      <c r="K24" s="64">
        <v>13</v>
      </c>
      <c r="L24" s="65">
        <v>6</v>
      </c>
      <c r="M24" s="64"/>
      <c r="N24" s="78"/>
      <c r="O24" s="64">
        <v>11</v>
      </c>
      <c r="P24" s="86">
        <v>1</v>
      </c>
      <c r="Q24" s="64">
        <v>11</v>
      </c>
      <c r="R24" s="78">
        <v>1</v>
      </c>
      <c r="S24" s="64">
        <v>17</v>
      </c>
      <c r="T24" s="88">
        <v>2</v>
      </c>
      <c r="U24" s="68">
        <v>12</v>
      </c>
      <c r="V24" s="65">
        <v>7</v>
      </c>
      <c r="W24" s="68"/>
      <c r="X24" s="69"/>
      <c r="Y24" s="68">
        <v>12</v>
      </c>
      <c r="Z24" s="65">
        <v>7</v>
      </c>
      <c r="AA24" s="87">
        <v>11</v>
      </c>
      <c r="AB24" s="69">
        <v>1</v>
      </c>
      <c r="AC24" s="68"/>
      <c r="AD24" s="69"/>
      <c r="AE24" s="68"/>
      <c r="AF24" s="79"/>
      <c r="AG24" s="80"/>
      <c r="AH24" s="81"/>
      <c r="AI24" s="80"/>
      <c r="AJ24" s="81"/>
      <c r="AK24" s="81"/>
      <c r="AL24" s="81"/>
      <c r="AM24" s="80"/>
      <c r="AN24" s="81"/>
      <c r="AO24" s="82"/>
      <c r="AP24" s="83"/>
      <c r="AQ24" s="84"/>
      <c r="AR24" s="85"/>
      <c r="AS24" s="84"/>
      <c r="AT24" s="85"/>
    </row>
    <row r="25" spans="1:46" s="53" customFormat="1" ht="12.75" customHeight="1">
      <c r="A25" s="93">
        <v>21</v>
      </c>
      <c r="B25" s="94" t="s">
        <v>58</v>
      </c>
      <c r="C25" s="93" t="s">
        <v>59</v>
      </c>
      <c r="D25" s="57">
        <f t="shared" si="0"/>
        <v>16</v>
      </c>
      <c r="E25" s="58">
        <f>SUM(N25+R25+V25+AD25)</f>
        <v>12</v>
      </c>
      <c r="F25" s="59">
        <v>4</v>
      </c>
      <c r="G25" s="74"/>
      <c r="H25" s="77"/>
      <c r="I25" s="76">
        <v>8</v>
      </c>
      <c r="J25" s="75">
        <v>4</v>
      </c>
      <c r="K25" s="64"/>
      <c r="L25" s="66"/>
      <c r="M25" s="64">
        <v>16</v>
      </c>
      <c r="N25" s="86">
        <v>3</v>
      </c>
      <c r="O25" s="64"/>
      <c r="P25" s="78"/>
      <c r="Q25" s="64">
        <v>9</v>
      </c>
      <c r="R25" s="86">
        <v>3</v>
      </c>
      <c r="S25" s="64"/>
      <c r="T25" s="88"/>
      <c r="U25" s="68">
        <v>15</v>
      </c>
      <c r="V25" s="65">
        <v>4</v>
      </c>
      <c r="W25" s="68"/>
      <c r="X25" s="69"/>
      <c r="Y25" s="68"/>
      <c r="Z25" s="69"/>
      <c r="AA25" s="87"/>
      <c r="AB25" s="69"/>
      <c r="AC25" s="68">
        <v>10</v>
      </c>
      <c r="AD25" s="65">
        <v>2</v>
      </c>
      <c r="AE25" s="68"/>
      <c r="AF25" s="79"/>
      <c r="AG25" s="80"/>
      <c r="AH25" s="81"/>
      <c r="AI25" s="80"/>
      <c r="AJ25" s="81"/>
      <c r="AK25" s="81"/>
      <c r="AL25" s="81"/>
      <c r="AM25" s="80"/>
      <c r="AN25" s="81"/>
      <c r="AO25" s="82"/>
      <c r="AP25" s="83"/>
      <c r="AQ25" s="84"/>
      <c r="AR25" s="85"/>
      <c r="AS25" s="84"/>
      <c r="AT25" s="85"/>
    </row>
    <row r="26" spans="1:46" s="53" customFormat="1" ht="12.75" customHeight="1">
      <c r="A26" s="93">
        <v>22</v>
      </c>
      <c r="B26" s="94" t="s">
        <v>60</v>
      </c>
      <c r="C26" s="12" t="s">
        <v>61</v>
      </c>
      <c r="D26" s="57">
        <f t="shared" si="0"/>
        <v>8</v>
      </c>
      <c r="E26" s="58">
        <v>8</v>
      </c>
      <c r="F26" s="59">
        <f>H26+T26</f>
        <v>0</v>
      </c>
      <c r="G26" s="74"/>
      <c r="H26" s="77"/>
      <c r="I26" s="76"/>
      <c r="J26" s="77"/>
      <c r="K26" s="64"/>
      <c r="L26" s="66"/>
      <c r="M26" s="64"/>
      <c r="N26" s="78"/>
      <c r="O26" s="64"/>
      <c r="P26" s="78"/>
      <c r="Q26" s="64"/>
      <c r="R26" s="78"/>
      <c r="S26" s="64"/>
      <c r="T26" s="88"/>
      <c r="U26" s="68"/>
      <c r="V26" s="69"/>
      <c r="W26" s="68"/>
      <c r="X26" s="69"/>
      <c r="Y26" s="68">
        <v>11</v>
      </c>
      <c r="Z26" s="65">
        <v>8</v>
      </c>
      <c r="AA26" s="87"/>
      <c r="AB26" s="69"/>
      <c r="AC26" s="68"/>
      <c r="AD26" s="69"/>
      <c r="AE26" s="68"/>
      <c r="AF26" s="79"/>
      <c r="AG26" s="80"/>
      <c r="AH26" s="81"/>
      <c r="AI26" s="80"/>
      <c r="AJ26" s="81"/>
      <c r="AK26" s="81"/>
      <c r="AL26" s="81"/>
      <c r="AM26" s="80"/>
      <c r="AN26" s="81"/>
      <c r="AO26" s="82"/>
      <c r="AP26" s="83"/>
      <c r="AQ26" s="84"/>
      <c r="AR26" s="85"/>
      <c r="AS26" s="84"/>
      <c r="AT26" s="85"/>
    </row>
    <row r="27" spans="1:46" s="53" customFormat="1" ht="12.75" customHeight="1">
      <c r="A27" s="93">
        <v>23</v>
      </c>
      <c r="B27" s="94" t="s">
        <v>62</v>
      </c>
      <c r="C27" s="93" t="s">
        <v>63</v>
      </c>
      <c r="D27" s="57">
        <f t="shared" si="0"/>
        <v>7</v>
      </c>
      <c r="E27" s="58">
        <f>SUM(L27+N27+P27+R27)</f>
        <v>7</v>
      </c>
      <c r="F27" s="59">
        <v>0</v>
      </c>
      <c r="G27" s="74"/>
      <c r="H27" s="77"/>
      <c r="I27" s="76"/>
      <c r="J27" s="77"/>
      <c r="K27" s="64">
        <v>17</v>
      </c>
      <c r="L27" s="65">
        <v>2</v>
      </c>
      <c r="M27" s="64">
        <v>18</v>
      </c>
      <c r="N27" s="86">
        <v>1</v>
      </c>
      <c r="O27" s="64">
        <v>10</v>
      </c>
      <c r="P27" s="86">
        <v>2</v>
      </c>
      <c r="Q27" s="64">
        <v>10</v>
      </c>
      <c r="R27" s="86">
        <v>2</v>
      </c>
      <c r="S27" s="64"/>
      <c r="T27" s="88"/>
      <c r="U27" s="68"/>
      <c r="V27" s="69"/>
      <c r="W27" s="68"/>
      <c r="X27" s="69"/>
      <c r="Y27" s="68"/>
      <c r="Z27" s="69"/>
      <c r="AA27" s="87"/>
      <c r="AB27" s="69"/>
      <c r="AC27" s="68">
        <v>11</v>
      </c>
      <c r="AD27" s="69">
        <v>1</v>
      </c>
      <c r="AE27" s="68"/>
      <c r="AF27" s="79"/>
      <c r="AG27" s="80"/>
      <c r="AH27" s="81"/>
      <c r="AI27" s="80"/>
      <c r="AJ27" s="81"/>
      <c r="AK27" s="81"/>
      <c r="AL27" s="81"/>
      <c r="AM27" s="80"/>
      <c r="AN27" s="81"/>
      <c r="AO27" s="82"/>
      <c r="AP27" s="83"/>
      <c r="AQ27" s="84"/>
      <c r="AR27" s="85"/>
      <c r="AS27" s="84"/>
      <c r="AT27" s="85"/>
    </row>
    <row r="28" spans="1:46" s="53" customFormat="1" ht="12.75" customHeight="1">
      <c r="A28" s="93">
        <v>24</v>
      </c>
      <c r="B28" s="94" t="s">
        <v>64</v>
      </c>
      <c r="C28" s="93" t="s">
        <v>50</v>
      </c>
      <c r="D28" s="57">
        <f t="shared" si="0"/>
        <v>6</v>
      </c>
      <c r="E28" s="58">
        <f>SUM(L28+P28+R28+AB28)</f>
        <v>4</v>
      </c>
      <c r="F28" s="59">
        <v>2</v>
      </c>
      <c r="G28" s="74"/>
      <c r="H28" s="77"/>
      <c r="I28" s="76">
        <v>10</v>
      </c>
      <c r="J28" s="75">
        <v>2</v>
      </c>
      <c r="K28" s="64">
        <v>18</v>
      </c>
      <c r="L28" s="65">
        <v>1</v>
      </c>
      <c r="M28" s="64"/>
      <c r="N28" s="78"/>
      <c r="O28" s="64">
        <v>11</v>
      </c>
      <c r="P28" s="86">
        <v>1</v>
      </c>
      <c r="Q28" s="64">
        <v>11</v>
      </c>
      <c r="R28" s="86">
        <v>1</v>
      </c>
      <c r="S28" s="64"/>
      <c r="T28" s="88"/>
      <c r="U28" s="68"/>
      <c r="V28" s="69"/>
      <c r="W28" s="68"/>
      <c r="X28" s="69"/>
      <c r="Y28" s="68"/>
      <c r="Z28" s="69"/>
      <c r="AA28" s="87">
        <v>11</v>
      </c>
      <c r="AB28" s="65">
        <v>1</v>
      </c>
      <c r="AC28" s="68"/>
      <c r="AD28" s="69"/>
      <c r="AE28" s="68"/>
      <c r="AF28" s="79"/>
      <c r="AG28" s="80"/>
      <c r="AH28" s="81"/>
      <c r="AI28" s="80"/>
      <c r="AJ28" s="81"/>
      <c r="AK28" s="81"/>
      <c r="AL28" s="81"/>
      <c r="AM28" s="80"/>
      <c r="AN28" s="81"/>
      <c r="AO28" s="82"/>
      <c r="AP28" s="83"/>
      <c r="AQ28" s="84"/>
      <c r="AR28" s="85"/>
      <c r="AS28" s="84"/>
      <c r="AT28" s="85"/>
    </row>
    <row r="29" spans="1:46" s="53" customFormat="1" ht="12.75" customHeight="1">
      <c r="A29" s="93">
        <v>25</v>
      </c>
      <c r="B29" s="94" t="s">
        <v>65</v>
      </c>
      <c r="C29" s="93" t="s">
        <v>59</v>
      </c>
      <c r="D29" s="57">
        <f t="shared" si="0"/>
        <v>5</v>
      </c>
      <c r="E29" s="58">
        <f>SUM(P29+R29+AD29)</f>
        <v>5</v>
      </c>
      <c r="F29" s="59">
        <v>0</v>
      </c>
      <c r="G29" s="74"/>
      <c r="H29" s="77"/>
      <c r="I29" s="76"/>
      <c r="J29" s="77"/>
      <c r="K29" s="64"/>
      <c r="L29" s="66"/>
      <c r="M29" s="64"/>
      <c r="N29" s="78"/>
      <c r="O29" s="64">
        <v>10</v>
      </c>
      <c r="P29" s="86">
        <v>2</v>
      </c>
      <c r="Q29" s="64">
        <v>10</v>
      </c>
      <c r="R29" s="86">
        <v>2</v>
      </c>
      <c r="S29" s="64"/>
      <c r="T29" s="88"/>
      <c r="U29" s="68"/>
      <c r="V29" s="69"/>
      <c r="W29" s="68"/>
      <c r="X29" s="69"/>
      <c r="Y29" s="68"/>
      <c r="Z29" s="69"/>
      <c r="AA29" s="87"/>
      <c r="AB29" s="69"/>
      <c r="AC29" s="68">
        <v>11</v>
      </c>
      <c r="AD29" s="65">
        <v>1</v>
      </c>
      <c r="AE29" s="68"/>
      <c r="AF29" s="79"/>
      <c r="AG29" s="80"/>
      <c r="AH29" s="81"/>
      <c r="AI29" s="80"/>
      <c r="AJ29" s="81"/>
      <c r="AK29" s="81"/>
      <c r="AL29" s="81"/>
      <c r="AM29" s="80"/>
      <c r="AN29" s="81"/>
      <c r="AO29" s="82"/>
      <c r="AP29" s="83"/>
      <c r="AQ29" s="84"/>
      <c r="AR29" s="85"/>
      <c r="AS29" s="84"/>
      <c r="AT29" s="85"/>
    </row>
    <row r="30" spans="1:46" s="53" customFormat="1" ht="12.75" customHeight="1">
      <c r="A30" s="93">
        <v>26</v>
      </c>
      <c r="B30" s="94" t="s">
        <v>66</v>
      </c>
      <c r="C30" s="12" t="s">
        <v>47</v>
      </c>
      <c r="D30" s="57">
        <f t="shared" si="0"/>
        <v>4</v>
      </c>
      <c r="E30" s="58">
        <f>SUM(N30+P30+X30+Z30)</f>
        <v>0</v>
      </c>
      <c r="F30" s="59">
        <v>4</v>
      </c>
      <c r="G30" s="74"/>
      <c r="H30" s="77"/>
      <c r="I30" s="95" t="s">
        <v>67</v>
      </c>
      <c r="J30" s="96">
        <v>4</v>
      </c>
      <c r="K30" s="64"/>
      <c r="L30" s="66"/>
      <c r="M30" s="64"/>
      <c r="N30" s="78"/>
      <c r="O30" s="64"/>
      <c r="P30" s="78"/>
      <c r="Q30" s="64"/>
      <c r="R30" s="78"/>
      <c r="S30" s="64"/>
      <c r="T30" s="88"/>
      <c r="U30" s="68"/>
      <c r="V30" s="69"/>
      <c r="W30" s="68"/>
      <c r="X30" s="69"/>
      <c r="Y30" s="68"/>
      <c r="Z30" s="69"/>
      <c r="AA30" s="87"/>
      <c r="AB30" s="69"/>
      <c r="AC30" s="68"/>
      <c r="AD30" s="69"/>
      <c r="AE30" s="68"/>
      <c r="AF30" s="79"/>
      <c r="AG30" s="80"/>
      <c r="AH30" s="81"/>
      <c r="AI30" s="80"/>
      <c r="AJ30" s="81"/>
      <c r="AK30" s="81"/>
      <c r="AL30" s="81"/>
      <c r="AM30" s="80"/>
      <c r="AN30" s="81"/>
      <c r="AO30" s="82"/>
      <c r="AP30" s="83"/>
      <c r="AQ30" s="84"/>
      <c r="AR30" s="85"/>
      <c r="AS30" s="84"/>
      <c r="AT30" s="85"/>
    </row>
    <row r="31" spans="1:46" ht="12.75">
      <c r="A31" s="93">
        <v>27</v>
      </c>
      <c r="B31" s="94" t="s">
        <v>68</v>
      </c>
      <c r="C31" s="93" t="s">
        <v>69</v>
      </c>
      <c r="D31" s="57">
        <f t="shared" si="0"/>
        <v>2</v>
      </c>
      <c r="E31" s="58">
        <v>2</v>
      </c>
      <c r="F31" s="59">
        <v>0</v>
      </c>
      <c r="G31" s="74"/>
      <c r="H31" s="77"/>
      <c r="I31" s="76"/>
      <c r="J31" s="77"/>
      <c r="K31" s="64"/>
      <c r="L31" s="66"/>
      <c r="M31" s="64"/>
      <c r="N31" s="78"/>
      <c r="O31" s="64"/>
      <c r="P31" s="78"/>
      <c r="Q31" s="64"/>
      <c r="R31" s="78"/>
      <c r="S31" s="64"/>
      <c r="T31" s="88"/>
      <c r="U31" s="68"/>
      <c r="V31" s="69"/>
      <c r="W31" s="68"/>
      <c r="X31" s="69"/>
      <c r="Y31" s="68"/>
      <c r="Z31" s="69"/>
      <c r="AA31" s="87">
        <v>10</v>
      </c>
      <c r="AB31" s="65">
        <v>2</v>
      </c>
      <c r="AC31" s="68"/>
      <c r="AD31" s="69"/>
      <c r="AE31" s="68"/>
      <c r="AF31" s="79"/>
      <c r="AG31" s="80"/>
      <c r="AH31" s="81"/>
      <c r="AI31" s="80"/>
      <c r="AJ31" s="81"/>
      <c r="AK31" s="81"/>
      <c r="AL31" s="81"/>
      <c r="AM31" s="80"/>
      <c r="AN31" s="81"/>
      <c r="AO31" s="82"/>
      <c r="AP31" s="83"/>
      <c r="AQ31" s="84"/>
      <c r="AR31" s="85"/>
      <c r="AS31" s="84"/>
      <c r="AT31" s="85"/>
    </row>
    <row r="32" spans="1:46" ht="12.75">
      <c r="A32" s="93">
        <v>28</v>
      </c>
      <c r="B32" s="94" t="s">
        <v>70</v>
      </c>
      <c r="C32" s="12" t="s">
        <v>30</v>
      </c>
      <c r="D32" s="57">
        <f t="shared" si="0"/>
        <v>2</v>
      </c>
      <c r="E32" s="58">
        <v>2</v>
      </c>
      <c r="F32" s="59">
        <f>H32+T32</f>
        <v>0</v>
      </c>
      <c r="G32" s="74"/>
      <c r="H32" s="77"/>
      <c r="I32" s="76"/>
      <c r="J32" s="77"/>
      <c r="K32" s="64"/>
      <c r="L32" s="66"/>
      <c r="M32" s="64"/>
      <c r="N32" s="78"/>
      <c r="O32" s="64"/>
      <c r="P32" s="78"/>
      <c r="Q32" s="64"/>
      <c r="R32" s="78"/>
      <c r="S32" s="64"/>
      <c r="T32" s="88"/>
      <c r="U32" s="68"/>
      <c r="V32" s="69"/>
      <c r="W32" s="68"/>
      <c r="X32" s="69"/>
      <c r="Y32" s="68"/>
      <c r="Z32" s="69"/>
      <c r="AA32" s="87">
        <v>10</v>
      </c>
      <c r="AB32" s="65">
        <v>2</v>
      </c>
      <c r="AC32" s="68"/>
      <c r="AD32" s="69"/>
      <c r="AE32" s="68"/>
      <c r="AF32" s="79"/>
      <c r="AG32" s="80"/>
      <c r="AH32" s="81"/>
      <c r="AI32" s="80"/>
      <c r="AJ32" s="81"/>
      <c r="AK32" s="81"/>
      <c r="AL32" s="81"/>
      <c r="AM32" s="80"/>
      <c r="AN32" s="81"/>
      <c r="AO32" s="82"/>
      <c r="AP32" s="83"/>
      <c r="AQ32" s="84"/>
      <c r="AR32" s="85"/>
      <c r="AS32" s="84"/>
      <c r="AT32" s="85"/>
    </row>
    <row r="33" spans="1:46" ht="12.75">
      <c r="A33" s="93">
        <v>29</v>
      </c>
      <c r="B33" s="94" t="s">
        <v>71</v>
      </c>
      <c r="C33" s="93" t="s">
        <v>45</v>
      </c>
      <c r="D33" s="57">
        <f t="shared" si="0"/>
        <v>1</v>
      </c>
      <c r="E33" s="58">
        <v>0</v>
      </c>
      <c r="F33" s="59">
        <v>1</v>
      </c>
      <c r="G33" s="74">
        <v>18</v>
      </c>
      <c r="H33" s="75">
        <v>1</v>
      </c>
      <c r="I33" s="76"/>
      <c r="J33" s="77"/>
      <c r="K33" s="64"/>
      <c r="L33" s="66"/>
      <c r="M33" s="64"/>
      <c r="N33" s="78"/>
      <c r="O33" s="64"/>
      <c r="P33" s="78"/>
      <c r="Q33" s="64"/>
      <c r="R33" s="78"/>
      <c r="S33" s="64"/>
      <c r="T33" s="88"/>
      <c r="U33" s="68"/>
      <c r="V33" s="69"/>
      <c r="W33" s="68"/>
      <c r="X33" s="69"/>
      <c r="Y33" s="68"/>
      <c r="Z33" s="69"/>
      <c r="AA33" s="87"/>
      <c r="AB33" s="69"/>
      <c r="AC33" s="68"/>
      <c r="AD33" s="69"/>
      <c r="AE33" s="68"/>
      <c r="AF33" s="79"/>
      <c r="AG33" s="80"/>
      <c r="AH33" s="81"/>
      <c r="AI33" s="80"/>
      <c r="AJ33" s="81"/>
      <c r="AK33" s="81"/>
      <c r="AL33" s="81"/>
      <c r="AM33" s="80"/>
      <c r="AN33" s="81"/>
      <c r="AO33" s="82"/>
      <c r="AP33" s="83"/>
      <c r="AQ33" s="84"/>
      <c r="AR33" s="85"/>
      <c r="AS33" s="84"/>
      <c r="AT33" s="85"/>
    </row>
    <row r="34" spans="1:46" ht="12.75">
      <c r="A34" s="33"/>
      <c r="B34" s="94"/>
      <c r="C34" s="12"/>
      <c r="D34" s="57">
        <f t="shared" si="0"/>
        <v>0</v>
      </c>
      <c r="E34" s="58">
        <f aca="true" t="shared" si="5" ref="E34:E36">SUM(N34+P34+X34+Z34)</f>
        <v>0</v>
      </c>
      <c r="F34" s="59">
        <f aca="true" t="shared" si="6" ref="F34:F36">H34+T34</f>
        <v>0</v>
      </c>
      <c r="G34" s="74"/>
      <c r="H34" s="77"/>
      <c r="I34" s="76"/>
      <c r="J34" s="77"/>
      <c r="K34" s="64"/>
      <c r="L34" s="66"/>
      <c r="M34" s="64"/>
      <c r="N34" s="78"/>
      <c r="O34" s="64"/>
      <c r="P34" s="78"/>
      <c r="Q34" s="64"/>
      <c r="R34" s="78"/>
      <c r="S34" s="64"/>
      <c r="T34" s="88"/>
      <c r="U34" s="68"/>
      <c r="V34" s="69"/>
      <c r="W34" s="68"/>
      <c r="X34" s="69"/>
      <c r="Y34" s="68"/>
      <c r="Z34" s="69"/>
      <c r="AA34" s="87"/>
      <c r="AB34" s="69"/>
      <c r="AC34" s="68"/>
      <c r="AD34" s="69"/>
      <c r="AE34" s="68"/>
      <c r="AF34" s="79"/>
      <c r="AG34" s="80"/>
      <c r="AH34" s="81"/>
      <c r="AI34" s="80"/>
      <c r="AJ34" s="81"/>
      <c r="AK34" s="81"/>
      <c r="AL34" s="81"/>
      <c r="AM34" s="80"/>
      <c r="AN34" s="81"/>
      <c r="AO34" s="82"/>
      <c r="AP34" s="83"/>
      <c r="AQ34" s="84"/>
      <c r="AR34" s="85"/>
      <c r="AS34" s="84"/>
      <c r="AT34" s="85"/>
    </row>
    <row r="35" spans="1:46" ht="12.75">
      <c r="A35" s="33"/>
      <c r="B35" s="94"/>
      <c r="C35" s="12"/>
      <c r="D35" s="57">
        <f t="shared" si="0"/>
        <v>0</v>
      </c>
      <c r="E35" s="58">
        <f t="shared" si="5"/>
        <v>0</v>
      </c>
      <c r="F35" s="59">
        <f t="shared" si="6"/>
        <v>0</v>
      </c>
      <c r="G35" s="74"/>
      <c r="H35" s="77"/>
      <c r="I35" s="76"/>
      <c r="J35" s="77"/>
      <c r="K35" s="64"/>
      <c r="L35" s="66"/>
      <c r="M35" s="64"/>
      <c r="N35" s="78"/>
      <c r="O35" s="64"/>
      <c r="P35" s="78"/>
      <c r="Q35" s="64"/>
      <c r="R35" s="78"/>
      <c r="S35" s="64"/>
      <c r="T35" s="88"/>
      <c r="U35" s="68"/>
      <c r="V35" s="69"/>
      <c r="W35" s="68"/>
      <c r="X35" s="69"/>
      <c r="Y35" s="68"/>
      <c r="Z35" s="69"/>
      <c r="AA35" s="87"/>
      <c r="AB35" s="69"/>
      <c r="AC35" s="68"/>
      <c r="AD35" s="69"/>
      <c r="AE35" s="68"/>
      <c r="AF35" s="79"/>
      <c r="AG35" s="80"/>
      <c r="AH35" s="81"/>
      <c r="AI35" s="80"/>
      <c r="AJ35" s="81"/>
      <c r="AK35" s="81"/>
      <c r="AL35" s="81"/>
      <c r="AM35" s="80"/>
      <c r="AN35" s="81"/>
      <c r="AO35" s="82"/>
      <c r="AP35" s="83"/>
      <c r="AQ35" s="84"/>
      <c r="AR35" s="85"/>
      <c r="AS35" s="84"/>
      <c r="AT35" s="85"/>
    </row>
    <row r="36" spans="1:46" ht="12.75">
      <c r="A36" s="33"/>
      <c r="B36" s="94"/>
      <c r="C36" s="12"/>
      <c r="D36" s="57">
        <f t="shared" si="0"/>
        <v>0</v>
      </c>
      <c r="E36" s="58">
        <f t="shared" si="5"/>
        <v>0</v>
      </c>
      <c r="F36" s="59">
        <f t="shared" si="6"/>
        <v>0</v>
      </c>
      <c r="G36" s="74"/>
      <c r="H36" s="77"/>
      <c r="I36" s="76"/>
      <c r="J36" s="77"/>
      <c r="K36" s="64"/>
      <c r="L36" s="66"/>
      <c r="M36" s="64"/>
      <c r="N36" s="78"/>
      <c r="O36" s="64"/>
      <c r="P36" s="78"/>
      <c r="Q36" s="64"/>
      <c r="R36" s="78"/>
      <c r="S36" s="64"/>
      <c r="T36" s="88"/>
      <c r="U36" s="68"/>
      <c r="V36" s="69"/>
      <c r="W36" s="68"/>
      <c r="X36" s="69"/>
      <c r="Y36" s="68"/>
      <c r="Z36" s="69"/>
      <c r="AA36" s="87"/>
      <c r="AB36" s="69"/>
      <c r="AC36" s="68"/>
      <c r="AD36" s="69"/>
      <c r="AE36" s="68"/>
      <c r="AF36" s="79"/>
      <c r="AG36" s="80"/>
      <c r="AH36" s="81"/>
      <c r="AI36" s="80"/>
      <c r="AJ36" s="81"/>
      <c r="AK36" s="81"/>
      <c r="AL36" s="81"/>
      <c r="AM36" s="80"/>
      <c r="AN36" s="81"/>
      <c r="AO36" s="82"/>
      <c r="AP36" s="83"/>
      <c r="AQ36" s="84"/>
      <c r="AR36" s="85"/>
      <c r="AS36" s="84"/>
      <c r="AT36" s="85"/>
    </row>
  </sheetData>
  <sheetProtection selectLockedCells="1" selectUnlockedCells="1"/>
  <mergeCells count="5">
    <mergeCell ref="G2:J2"/>
    <mergeCell ref="K2:T2"/>
    <mergeCell ref="U2:AF2"/>
    <mergeCell ref="AG2:AP2"/>
    <mergeCell ref="AQ2:AT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2:AV16"/>
  <sheetViews>
    <sheetView workbookViewId="0" topLeftCell="A1">
      <pane xSplit="6" ySplit="2" topLeftCell="N3" activePane="bottomRight" state="frozen"/>
      <selection pane="topLeft" activeCell="A1" sqref="A1"/>
      <selection pane="topRight" activeCell="N1" sqref="N1"/>
      <selection pane="bottomLeft" activeCell="A3" sqref="A3"/>
      <selection pane="bottomRight" activeCell="AE28" sqref="AE28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851562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140625" style="0" customWidth="1"/>
    <col min="38" max="38" width="3.7109375" style="0" customWidth="1"/>
    <col min="39" max="39" width="8.28125" style="0" customWidth="1"/>
    <col min="40" max="40" width="3.7109375" style="0" customWidth="1"/>
    <col min="41" max="41" width="7.8515625" style="0" customWidth="1"/>
    <col min="42" max="42" width="3.7109375" style="0" customWidth="1"/>
    <col min="43" max="43" width="9.28125" style="0" customWidth="1"/>
    <col min="44" max="44" width="3.140625" style="0" customWidth="1"/>
    <col min="45" max="45" width="8.28125" style="0" customWidth="1"/>
    <col min="46" max="46" width="3.7109375" style="0" customWidth="1"/>
    <col min="47" max="47" width="8.57421875" style="0" customWidth="1"/>
    <col min="48" max="48" width="3.7109375" style="0" customWidth="1"/>
    <col min="49" max="49" width="8.57421875" style="1" customWidth="1"/>
    <col min="50" max="50" width="3.7109375" style="1" customWidth="1"/>
    <col min="51" max="16384" width="9.140625" style="1" customWidth="1"/>
  </cols>
  <sheetData>
    <row r="1" ht="13.5"/>
    <row r="2" spans="2:48" s="11" customFormat="1" ht="13.5">
      <c r="B2" s="220" t="s">
        <v>273</v>
      </c>
      <c r="C2" s="5"/>
      <c r="D2" s="7"/>
      <c r="E2" s="7"/>
      <c r="F2" s="7"/>
      <c r="G2" s="98" t="s">
        <v>1</v>
      </c>
      <c r="H2" s="98"/>
      <c r="I2" s="98"/>
      <c r="J2" s="98"/>
      <c r="K2" s="221" t="s">
        <v>274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9" t="s">
        <v>275</v>
      </c>
      <c r="X2" s="9"/>
      <c r="Y2" s="9"/>
      <c r="Z2" s="9"/>
      <c r="AA2" s="9"/>
      <c r="AB2" s="9"/>
      <c r="AC2" s="9"/>
      <c r="AD2" s="9"/>
      <c r="AE2" s="9"/>
      <c r="AF2" s="9"/>
      <c r="AG2" s="8" t="s">
        <v>276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10" t="s">
        <v>5</v>
      </c>
      <c r="AT2" s="10"/>
      <c r="AU2" s="10"/>
      <c r="AV2" s="10"/>
    </row>
    <row r="3" spans="2:48" ht="12.75">
      <c r="B3" s="222" t="s">
        <v>277</v>
      </c>
      <c r="C3" s="152"/>
      <c r="D3" s="16" t="s">
        <v>7</v>
      </c>
      <c r="E3" s="16" t="s">
        <v>8</v>
      </c>
      <c r="F3" s="16" t="s">
        <v>9</v>
      </c>
      <c r="G3" s="223" t="s">
        <v>10</v>
      </c>
      <c r="H3" s="103"/>
      <c r="I3" s="103" t="s">
        <v>10</v>
      </c>
      <c r="J3" s="103"/>
      <c r="K3" s="224" t="s">
        <v>10</v>
      </c>
      <c r="L3" s="225"/>
      <c r="M3" s="224" t="s">
        <v>10</v>
      </c>
      <c r="N3" s="224"/>
      <c r="O3" s="224" t="s">
        <v>10</v>
      </c>
      <c r="P3" s="226"/>
      <c r="Q3" s="226" t="s">
        <v>10</v>
      </c>
      <c r="R3" s="227"/>
      <c r="S3" s="226" t="s">
        <v>10</v>
      </c>
      <c r="T3" s="227"/>
      <c r="U3" s="226" t="s">
        <v>10</v>
      </c>
      <c r="V3" s="228"/>
      <c r="W3" s="229" t="s">
        <v>10</v>
      </c>
      <c r="X3" s="230"/>
      <c r="Y3" s="108" t="s">
        <v>10</v>
      </c>
      <c r="Z3" s="108"/>
      <c r="AA3" s="108" t="s">
        <v>10</v>
      </c>
      <c r="AB3" s="108"/>
      <c r="AC3" s="108" t="s">
        <v>10</v>
      </c>
      <c r="AD3" s="108"/>
      <c r="AE3" s="108" t="s">
        <v>10</v>
      </c>
      <c r="AF3" s="110"/>
      <c r="AG3" s="179" t="s">
        <v>10</v>
      </c>
      <c r="AH3" s="179"/>
      <c r="AI3" s="179" t="s">
        <v>10</v>
      </c>
      <c r="AJ3" s="180"/>
      <c r="AK3" s="181" t="s">
        <v>10</v>
      </c>
      <c r="AL3" s="28"/>
      <c r="AM3" s="179" t="s">
        <v>10</v>
      </c>
      <c r="AN3" s="179"/>
      <c r="AO3" s="28" t="s">
        <v>10</v>
      </c>
      <c r="AP3" s="181"/>
      <c r="AQ3" s="181" t="s">
        <v>10</v>
      </c>
      <c r="AR3" s="181"/>
      <c r="AS3" s="231" t="s">
        <v>10</v>
      </c>
      <c r="AT3" s="116"/>
      <c r="AU3" s="115" t="s">
        <v>10</v>
      </c>
      <c r="AV3" s="117"/>
    </row>
    <row r="4" spans="2:48" s="53" customFormat="1" ht="12.75" customHeight="1">
      <c r="B4" s="37" t="s">
        <v>11</v>
      </c>
      <c r="C4" s="37" t="s">
        <v>12</v>
      </c>
      <c r="D4" s="37" t="s">
        <v>13</v>
      </c>
      <c r="E4" s="37" t="s">
        <v>13</v>
      </c>
      <c r="F4" s="37" t="s">
        <v>13</v>
      </c>
      <c r="G4" s="232" t="s">
        <v>14</v>
      </c>
      <c r="H4" s="119" t="s">
        <v>13</v>
      </c>
      <c r="I4" s="120" t="s">
        <v>15</v>
      </c>
      <c r="J4" s="119" t="s">
        <v>13</v>
      </c>
      <c r="K4" s="233" t="s">
        <v>16</v>
      </c>
      <c r="L4" s="234" t="s">
        <v>13</v>
      </c>
      <c r="M4" s="235" t="s">
        <v>17</v>
      </c>
      <c r="N4" s="234" t="s">
        <v>13</v>
      </c>
      <c r="O4" s="235" t="s">
        <v>21</v>
      </c>
      <c r="P4" s="234" t="s">
        <v>13</v>
      </c>
      <c r="Q4" s="235" t="s">
        <v>18</v>
      </c>
      <c r="R4" s="236" t="s">
        <v>13</v>
      </c>
      <c r="S4" s="235" t="s">
        <v>19</v>
      </c>
      <c r="T4" s="236" t="s">
        <v>13</v>
      </c>
      <c r="U4" s="235" t="s">
        <v>14</v>
      </c>
      <c r="V4" s="182" t="s">
        <v>13</v>
      </c>
      <c r="W4" s="237" t="s">
        <v>16</v>
      </c>
      <c r="X4" s="123" t="s">
        <v>13</v>
      </c>
      <c r="Y4" s="124" t="s">
        <v>17</v>
      </c>
      <c r="Z4" s="123" t="s">
        <v>13</v>
      </c>
      <c r="AA4" s="124" t="s">
        <v>21</v>
      </c>
      <c r="AB4" s="123" t="s">
        <v>13</v>
      </c>
      <c r="AC4" s="124" t="s">
        <v>18</v>
      </c>
      <c r="AD4" s="123" t="s">
        <v>13</v>
      </c>
      <c r="AE4" s="124" t="s">
        <v>19</v>
      </c>
      <c r="AF4" s="126" t="s">
        <v>13</v>
      </c>
      <c r="AG4" s="46" t="s">
        <v>16</v>
      </c>
      <c r="AH4" s="47" t="s">
        <v>13</v>
      </c>
      <c r="AI4" s="46" t="s">
        <v>17</v>
      </c>
      <c r="AJ4" s="47" t="s">
        <v>13</v>
      </c>
      <c r="AK4" s="238" t="s">
        <v>21</v>
      </c>
      <c r="AL4" s="185" t="s">
        <v>13</v>
      </c>
      <c r="AM4" s="46" t="s">
        <v>18</v>
      </c>
      <c r="AN4" s="239" t="s">
        <v>13</v>
      </c>
      <c r="AO4" s="48" t="s">
        <v>19</v>
      </c>
      <c r="AP4" s="240" t="s">
        <v>13</v>
      </c>
      <c r="AQ4" s="238" t="s">
        <v>120</v>
      </c>
      <c r="AR4" s="240" t="s">
        <v>13</v>
      </c>
      <c r="AS4" s="241" t="s">
        <v>24</v>
      </c>
      <c r="AT4" s="51" t="s">
        <v>13</v>
      </c>
      <c r="AU4" s="50" t="s">
        <v>24</v>
      </c>
      <c r="AV4" s="52" t="s">
        <v>13</v>
      </c>
    </row>
    <row r="5" spans="1:48" ht="12.75">
      <c r="A5" s="188">
        <v>1</v>
      </c>
      <c r="B5" s="242" t="s">
        <v>278</v>
      </c>
      <c r="C5" s="188" t="s">
        <v>47</v>
      </c>
      <c r="D5" s="57">
        <f aca="true" t="shared" si="0" ref="D5:D9">F5+E5</f>
        <v>113</v>
      </c>
      <c r="E5" s="58">
        <f aca="true" t="shared" si="1" ref="E5:E6">SUM(N5+P5+R5+T5+X5+Z5+AB5)</f>
        <v>97</v>
      </c>
      <c r="F5" s="59">
        <f aca="true" t="shared" si="2" ref="F5:F6">SUM(H5+J5)</f>
        <v>16</v>
      </c>
      <c r="G5" s="132">
        <v>4</v>
      </c>
      <c r="H5" s="133">
        <v>10</v>
      </c>
      <c r="I5" s="134">
        <v>2</v>
      </c>
      <c r="J5" s="133">
        <v>6</v>
      </c>
      <c r="K5" s="166">
        <v>5</v>
      </c>
      <c r="L5" s="243">
        <v>8</v>
      </c>
      <c r="M5" s="166">
        <v>4</v>
      </c>
      <c r="N5" s="171">
        <v>11</v>
      </c>
      <c r="O5" s="166">
        <v>2</v>
      </c>
      <c r="P5" s="171">
        <v>14</v>
      </c>
      <c r="Q5" s="166">
        <v>1</v>
      </c>
      <c r="R5" s="171">
        <v>10</v>
      </c>
      <c r="S5" s="166">
        <v>1</v>
      </c>
      <c r="T5" s="171">
        <v>11</v>
      </c>
      <c r="U5" s="166"/>
      <c r="V5" s="244"/>
      <c r="W5" s="87">
        <v>4</v>
      </c>
      <c r="X5" s="171">
        <v>13</v>
      </c>
      <c r="Y5" s="87">
        <v>2</v>
      </c>
      <c r="Z5" s="171">
        <v>18</v>
      </c>
      <c r="AA5" s="87">
        <v>1</v>
      </c>
      <c r="AB5" s="171">
        <v>20</v>
      </c>
      <c r="AC5" s="87">
        <v>1</v>
      </c>
      <c r="AD5" s="170">
        <v>10</v>
      </c>
      <c r="AE5" s="87">
        <v>1</v>
      </c>
      <c r="AF5" s="170">
        <v>10</v>
      </c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72"/>
      <c r="AT5" s="172"/>
      <c r="AU5" s="172"/>
      <c r="AV5" s="172"/>
    </row>
    <row r="6" spans="1:48" ht="12.75">
      <c r="A6" s="188">
        <v>2</v>
      </c>
      <c r="B6" s="242" t="s">
        <v>279</v>
      </c>
      <c r="C6" s="188" t="s">
        <v>69</v>
      </c>
      <c r="D6" s="57">
        <f t="shared" si="0"/>
        <v>85</v>
      </c>
      <c r="E6" s="58">
        <f t="shared" si="1"/>
        <v>69</v>
      </c>
      <c r="F6" s="59">
        <f t="shared" si="2"/>
        <v>16</v>
      </c>
      <c r="G6" s="132">
        <v>7</v>
      </c>
      <c r="H6" s="133">
        <v>7</v>
      </c>
      <c r="I6" s="134">
        <v>1</v>
      </c>
      <c r="J6" s="133">
        <v>9</v>
      </c>
      <c r="K6" s="166">
        <v>6</v>
      </c>
      <c r="L6" s="243">
        <v>7</v>
      </c>
      <c r="M6" s="166">
        <v>5</v>
      </c>
      <c r="N6" s="171">
        <v>10</v>
      </c>
      <c r="O6" s="166">
        <v>3</v>
      </c>
      <c r="P6" s="171">
        <v>10</v>
      </c>
      <c r="Q6" s="166">
        <v>2</v>
      </c>
      <c r="R6" s="171">
        <v>7</v>
      </c>
      <c r="S6" s="166">
        <v>2</v>
      </c>
      <c r="T6" s="171">
        <v>8</v>
      </c>
      <c r="U6" s="166">
        <v>3</v>
      </c>
      <c r="V6" s="244">
        <v>7</v>
      </c>
      <c r="W6" s="87">
        <v>5</v>
      </c>
      <c r="X6" s="171">
        <v>12</v>
      </c>
      <c r="Y6" s="87">
        <v>4</v>
      </c>
      <c r="Z6" s="171">
        <v>12</v>
      </c>
      <c r="AA6" s="87">
        <v>4</v>
      </c>
      <c r="AB6" s="171">
        <v>10</v>
      </c>
      <c r="AC6" s="87">
        <v>2</v>
      </c>
      <c r="AD6" s="170">
        <v>7</v>
      </c>
      <c r="AE6" s="87">
        <v>2</v>
      </c>
      <c r="AF6" s="170">
        <v>7</v>
      </c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72"/>
      <c r="AT6" s="172"/>
      <c r="AU6" s="172"/>
      <c r="AV6" s="172"/>
    </row>
    <row r="7" spans="1:48" ht="12.75">
      <c r="A7" s="54">
        <v>3</v>
      </c>
      <c r="B7" s="130" t="s">
        <v>280</v>
      </c>
      <c r="C7" s="54" t="s">
        <v>63</v>
      </c>
      <c r="D7" s="57">
        <f t="shared" si="0"/>
        <v>72</v>
      </c>
      <c r="E7" s="58">
        <f aca="true" t="shared" si="3" ref="E7:E8">SUM(L7+N7+P7+T7+X7+Z7+AB7)</f>
        <v>56</v>
      </c>
      <c r="F7" s="59">
        <f>SUM(H7+V7)</f>
        <v>16</v>
      </c>
      <c r="G7" s="132">
        <v>3</v>
      </c>
      <c r="H7" s="133">
        <v>12</v>
      </c>
      <c r="I7" s="134">
        <v>3</v>
      </c>
      <c r="J7" s="135">
        <v>3</v>
      </c>
      <c r="K7" s="166">
        <v>7</v>
      </c>
      <c r="L7" s="171">
        <v>6</v>
      </c>
      <c r="M7" s="166">
        <v>6</v>
      </c>
      <c r="N7" s="171">
        <v>9</v>
      </c>
      <c r="O7" s="166">
        <v>5</v>
      </c>
      <c r="P7" s="171">
        <v>7</v>
      </c>
      <c r="Q7" s="166">
        <v>3</v>
      </c>
      <c r="R7" s="243">
        <v>4</v>
      </c>
      <c r="S7" s="166">
        <v>3</v>
      </c>
      <c r="T7" s="171">
        <v>5</v>
      </c>
      <c r="U7" s="166">
        <v>5</v>
      </c>
      <c r="V7" s="75">
        <v>4</v>
      </c>
      <c r="W7" s="87">
        <v>7</v>
      </c>
      <c r="X7" s="171">
        <v>10</v>
      </c>
      <c r="Y7" s="87">
        <v>5</v>
      </c>
      <c r="Z7" s="171">
        <v>11</v>
      </c>
      <c r="AA7" s="87">
        <v>6</v>
      </c>
      <c r="AB7" s="171">
        <v>8</v>
      </c>
      <c r="AC7" s="87">
        <v>3</v>
      </c>
      <c r="AD7" s="170">
        <v>4</v>
      </c>
      <c r="AE7" s="87">
        <v>3</v>
      </c>
      <c r="AF7" s="170">
        <v>4</v>
      </c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72"/>
      <c r="AT7" s="172"/>
      <c r="AU7" s="172"/>
      <c r="AV7" s="172"/>
    </row>
    <row r="8" spans="1:48" ht="12.75">
      <c r="A8" s="93">
        <v>4</v>
      </c>
      <c r="B8" s="94" t="s">
        <v>281</v>
      </c>
      <c r="C8" s="207" t="s">
        <v>45</v>
      </c>
      <c r="D8" s="57">
        <f t="shared" si="0"/>
        <v>22</v>
      </c>
      <c r="E8" s="58">
        <f t="shared" si="3"/>
        <v>17</v>
      </c>
      <c r="F8" s="59">
        <v>5</v>
      </c>
      <c r="G8" s="132">
        <v>10</v>
      </c>
      <c r="H8" s="133">
        <v>4</v>
      </c>
      <c r="I8" s="134">
        <v>4</v>
      </c>
      <c r="J8" s="133">
        <v>1</v>
      </c>
      <c r="K8" s="166">
        <v>11</v>
      </c>
      <c r="L8" s="171">
        <v>2</v>
      </c>
      <c r="M8" s="166">
        <v>12</v>
      </c>
      <c r="N8" s="171">
        <v>3</v>
      </c>
      <c r="O8" s="166">
        <v>8</v>
      </c>
      <c r="P8" s="171">
        <v>4</v>
      </c>
      <c r="Q8" s="166">
        <v>5</v>
      </c>
      <c r="R8" s="243">
        <v>1</v>
      </c>
      <c r="S8" s="166">
        <v>5</v>
      </c>
      <c r="T8" s="171">
        <v>2</v>
      </c>
      <c r="U8" s="166">
        <v>8</v>
      </c>
      <c r="V8" s="244">
        <v>1</v>
      </c>
      <c r="W8" s="87">
        <v>15</v>
      </c>
      <c r="X8" s="171">
        <v>2</v>
      </c>
      <c r="Y8" s="87">
        <v>14</v>
      </c>
      <c r="Z8" s="171">
        <v>2</v>
      </c>
      <c r="AA8" s="87">
        <v>12</v>
      </c>
      <c r="AB8" s="171">
        <v>2</v>
      </c>
      <c r="AC8" s="87">
        <v>5</v>
      </c>
      <c r="AD8" s="170">
        <v>1</v>
      </c>
      <c r="AE8" s="87">
        <v>5</v>
      </c>
      <c r="AF8" s="170">
        <v>1</v>
      </c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72"/>
      <c r="AT8" s="172"/>
      <c r="AU8" s="172"/>
      <c r="AV8" s="172"/>
    </row>
    <row r="9" spans="1:48" ht="12.75">
      <c r="A9" s="93">
        <v>5</v>
      </c>
      <c r="B9" s="94" t="s">
        <v>282</v>
      </c>
      <c r="C9" s="93" t="s">
        <v>34</v>
      </c>
      <c r="D9" s="57">
        <f t="shared" si="0"/>
        <v>8</v>
      </c>
      <c r="E9" s="58">
        <v>5</v>
      </c>
      <c r="F9" s="59">
        <v>3</v>
      </c>
      <c r="G9" s="132">
        <v>11</v>
      </c>
      <c r="H9" s="133">
        <v>3</v>
      </c>
      <c r="I9" s="134"/>
      <c r="J9" s="135"/>
      <c r="K9" s="166"/>
      <c r="L9" s="243"/>
      <c r="M9" s="166">
        <v>13</v>
      </c>
      <c r="N9" s="171">
        <v>2</v>
      </c>
      <c r="O9" s="166">
        <v>10</v>
      </c>
      <c r="P9" s="171">
        <v>2</v>
      </c>
      <c r="Q9" s="166"/>
      <c r="R9" s="243"/>
      <c r="S9" s="166">
        <v>6</v>
      </c>
      <c r="T9" s="243">
        <v>1</v>
      </c>
      <c r="U9" s="166"/>
      <c r="V9" s="244"/>
      <c r="W9" s="87"/>
      <c r="X9" s="170"/>
      <c r="Y9" s="87"/>
      <c r="Z9" s="170"/>
      <c r="AA9" s="87"/>
      <c r="AB9" s="170"/>
      <c r="AC9" s="87"/>
      <c r="AD9" s="170"/>
      <c r="AE9" s="87"/>
      <c r="AF9" s="170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72"/>
      <c r="AT9" s="172"/>
      <c r="AU9" s="172"/>
      <c r="AV9" s="172"/>
    </row>
    <row r="10" spans="1:48" ht="12.75">
      <c r="A10" s="12"/>
      <c r="B10" s="94"/>
      <c r="C10" s="93"/>
      <c r="D10" s="57"/>
      <c r="E10" s="58"/>
      <c r="F10" s="59"/>
      <c r="G10" s="132"/>
      <c r="H10" s="135"/>
      <c r="I10" s="134"/>
      <c r="J10" s="135"/>
      <c r="K10" s="166"/>
      <c r="L10" s="243"/>
      <c r="M10" s="166"/>
      <c r="N10" s="243"/>
      <c r="O10" s="166"/>
      <c r="P10" s="243"/>
      <c r="Q10" s="166"/>
      <c r="R10" s="243"/>
      <c r="S10" s="166"/>
      <c r="T10" s="243"/>
      <c r="U10" s="166"/>
      <c r="V10" s="244"/>
      <c r="W10" s="87"/>
      <c r="X10" s="170"/>
      <c r="Y10" s="87"/>
      <c r="Z10" s="170"/>
      <c r="AA10" s="87"/>
      <c r="AB10" s="170"/>
      <c r="AC10" s="87"/>
      <c r="AD10" s="170"/>
      <c r="AE10" s="87"/>
      <c r="AF10" s="170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72"/>
      <c r="AT10" s="172"/>
      <c r="AU10" s="172"/>
      <c r="AV10" s="172"/>
    </row>
    <row r="11" spans="1:48" ht="12.75">
      <c r="A11" s="12"/>
      <c r="B11" s="94"/>
      <c r="C11" s="207"/>
      <c r="D11" s="57"/>
      <c r="E11" s="58"/>
      <c r="F11" s="59"/>
      <c r="G11" s="132"/>
      <c r="H11" s="135"/>
      <c r="I11" s="134"/>
      <c r="J11" s="135"/>
      <c r="K11" s="166"/>
      <c r="L11" s="243"/>
      <c r="M11" s="166"/>
      <c r="N11" s="243"/>
      <c r="O11" s="166"/>
      <c r="P11" s="243"/>
      <c r="Q11" s="166"/>
      <c r="R11" s="243"/>
      <c r="S11" s="166"/>
      <c r="T11" s="243"/>
      <c r="U11" s="166"/>
      <c r="V11" s="244"/>
      <c r="W11" s="87"/>
      <c r="X11" s="170"/>
      <c r="Y11" s="87"/>
      <c r="Z11" s="170"/>
      <c r="AA11" s="87"/>
      <c r="AB11" s="170"/>
      <c r="AC11" s="87"/>
      <c r="AD11" s="170"/>
      <c r="AE11" s="87"/>
      <c r="AF11" s="170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72"/>
      <c r="AT11" s="172"/>
      <c r="AU11" s="172"/>
      <c r="AV11" s="172"/>
    </row>
    <row r="16" ht="12.75">
      <c r="U16" s="1" t="s">
        <v>283</v>
      </c>
    </row>
  </sheetData>
  <sheetProtection selectLockedCells="1" selectUnlockedCells="1"/>
  <mergeCells count="5">
    <mergeCell ref="G2:J2"/>
    <mergeCell ref="K2:V2"/>
    <mergeCell ref="W2:AF2"/>
    <mergeCell ref="AG2:AR2"/>
    <mergeCell ref="AS2:AV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2:AP14"/>
  <sheetViews>
    <sheetView workbookViewId="0" topLeftCell="A1">
      <pane xSplit="3" topLeftCell="D1" activePane="topRight" state="frozen"/>
      <selection pane="topLeft" activeCell="A1" sqref="A1"/>
      <selection pane="topRight" activeCell="B16" sqref="B16"/>
    </sheetView>
  </sheetViews>
  <sheetFormatPr defaultColWidth="8.00390625" defaultRowHeight="12.75"/>
  <cols>
    <col min="1" max="1" width="3.7109375" style="0" customWidth="1"/>
    <col min="2" max="2" width="25.7109375" style="0" customWidth="1"/>
    <col min="3" max="6" width="4.7109375" style="0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16384" width="8.7109375" style="0" customWidth="1"/>
  </cols>
  <sheetData>
    <row r="1" ht="13.5"/>
    <row r="2" spans="2:42" s="11" customFormat="1" ht="13.5">
      <c r="B2" s="97" t="s">
        <v>284</v>
      </c>
      <c r="C2" s="7"/>
      <c r="D2" s="6"/>
      <c r="E2" s="245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8" t="s">
        <v>285</v>
      </c>
      <c r="V2" s="8"/>
      <c r="W2" s="8"/>
      <c r="X2" s="8"/>
      <c r="Y2" s="8"/>
      <c r="Z2" s="8"/>
      <c r="AA2" s="8"/>
      <c r="AB2" s="8"/>
      <c r="AC2" s="8"/>
      <c r="AD2" s="8"/>
      <c r="AE2" s="8" t="s">
        <v>194</v>
      </c>
      <c r="AF2" s="8"/>
      <c r="AG2" s="8"/>
      <c r="AH2" s="8"/>
      <c r="AI2" s="8"/>
      <c r="AJ2" s="8"/>
      <c r="AK2" s="8"/>
      <c r="AL2" s="8"/>
      <c r="AM2" s="10" t="s">
        <v>5</v>
      </c>
      <c r="AN2" s="10"/>
      <c r="AO2" s="10"/>
      <c r="AP2" s="10"/>
    </row>
    <row r="3" spans="2:42" s="246" customFormat="1" ht="12.75" customHeight="1">
      <c r="B3" s="222" t="s">
        <v>277</v>
      </c>
      <c r="C3" s="100"/>
      <c r="D3" s="247" t="s">
        <v>7</v>
      </c>
      <c r="E3" s="248" t="s">
        <v>8</v>
      </c>
      <c r="F3" s="16" t="s">
        <v>9</v>
      </c>
      <c r="G3" s="249" t="s">
        <v>10</v>
      </c>
      <c r="H3" s="250"/>
      <c r="I3" s="250" t="s">
        <v>10</v>
      </c>
      <c r="J3" s="251"/>
      <c r="K3" s="175" t="s">
        <v>10</v>
      </c>
      <c r="L3" s="21"/>
      <c r="M3" s="176" t="s">
        <v>10</v>
      </c>
      <c r="N3" s="21"/>
      <c r="O3" s="176" t="s">
        <v>10</v>
      </c>
      <c r="P3" s="176"/>
      <c r="Q3" s="20" t="s">
        <v>10</v>
      </c>
      <c r="R3" s="252"/>
      <c r="S3" s="20" t="s">
        <v>10</v>
      </c>
      <c r="T3" s="253"/>
      <c r="U3" s="17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4"/>
      <c r="AE3" s="27" t="s">
        <v>10</v>
      </c>
      <c r="AF3" s="179"/>
      <c r="AG3" s="28" t="s">
        <v>10</v>
      </c>
      <c r="AH3" s="28"/>
      <c r="AI3" s="179" t="s">
        <v>10</v>
      </c>
      <c r="AJ3" s="180"/>
      <c r="AK3" s="181" t="s">
        <v>10</v>
      </c>
      <c r="AL3" s="255"/>
      <c r="AM3" s="256" t="s">
        <v>10</v>
      </c>
      <c r="AN3" s="116"/>
      <c r="AO3" s="115" t="s">
        <v>10</v>
      </c>
      <c r="AP3" s="117"/>
    </row>
    <row r="4" spans="2:42" ht="12.75" customHeight="1">
      <c r="B4" s="37" t="s">
        <v>11</v>
      </c>
      <c r="C4" s="37" t="s">
        <v>12</v>
      </c>
      <c r="D4" s="36" t="s">
        <v>13</v>
      </c>
      <c r="E4" s="257" t="s">
        <v>13</v>
      </c>
      <c r="F4" s="37" t="s">
        <v>13</v>
      </c>
      <c r="G4" s="38" t="s">
        <v>75</v>
      </c>
      <c r="H4" s="39" t="s">
        <v>13</v>
      </c>
      <c r="I4" s="40" t="s">
        <v>76</v>
      </c>
      <c r="J4" s="258" t="s">
        <v>13</v>
      </c>
      <c r="K4" s="259" t="s">
        <v>82</v>
      </c>
      <c r="L4" s="234" t="s">
        <v>13</v>
      </c>
      <c r="M4" s="233" t="s">
        <v>77</v>
      </c>
      <c r="N4" s="234" t="s">
        <v>13</v>
      </c>
      <c r="O4" s="235" t="s">
        <v>78</v>
      </c>
      <c r="P4" s="234" t="s">
        <v>13</v>
      </c>
      <c r="Q4" s="235" t="s">
        <v>80</v>
      </c>
      <c r="R4" s="236" t="s">
        <v>13</v>
      </c>
      <c r="S4" s="260" t="s">
        <v>81</v>
      </c>
      <c r="T4" s="182" t="s">
        <v>13</v>
      </c>
      <c r="U4" s="237" t="s">
        <v>82</v>
      </c>
      <c r="V4" s="123" t="s">
        <v>13</v>
      </c>
      <c r="W4" s="124" t="s">
        <v>77</v>
      </c>
      <c r="X4" s="123" t="s">
        <v>13</v>
      </c>
      <c r="Y4" s="124" t="s">
        <v>78</v>
      </c>
      <c r="Z4" s="123" t="s">
        <v>13</v>
      </c>
      <c r="AA4" s="124" t="s">
        <v>79</v>
      </c>
      <c r="AB4" s="123" t="s">
        <v>13</v>
      </c>
      <c r="AC4" s="124" t="s">
        <v>80</v>
      </c>
      <c r="AD4" s="126" t="s">
        <v>13</v>
      </c>
      <c r="AE4" s="261" t="s">
        <v>82</v>
      </c>
      <c r="AF4" s="47" t="s">
        <v>13</v>
      </c>
      <c r="AG4" s="46" t="s">
        <v>77</v>
      </c>
      <c r="AH4" s="47" t="s">
        <v>13</v>
      </c>
      <c r="AI4" s="238" t="s">
        <v>78</v>
      </c>
      <c r="AJ4" s="47" t="s">
        <v>13</v>
      </c>
      <c r="AK4" s="238" t="s">
        <v>80</v>
      </c>
      <c r="AL4" s="129" t="s">
        <v>13</v>
      </c>
      <c r="AM4" s="262" t="s">
        <v>84</v>
      </c>
      <c r="AN4" s="51" t="s">
        <v>13</v>
      </c>
      <c r="AO4" s="50" t="s">
        <v>85</v>
      </c>
      <c r="AP4" s="52" t="s">
        <v>13</v>
      </c>
    </row>
    <row r="5" spans="1:42" ht="12.75" customHeight="1">
      <c r="A5" s="263">
        <v>1</v>
      </c>
      <c r="B5" s="242" t="s">
        <v>286</v>
      </c>
      <c r="C5" s="188" t="s">
        <v>123</v>
      </c>
      <c r="D5" s="57">
        <f aca="true" t="shared" si="0" ref="D5:D14">F5+E5</f>
        <v>148</v>
      </c>
      <c r="E5" s="158">
        <f>SUM(N5+P5+R5+V5+X5+Z5)</f>
        <v>110</v>
      </c>
      <c r="F5" s="59">
        <f aca="true" t="shared" si="1" ref="F5:F11">SUM(H5+T5)</f>
        <v>38</v>
      </c>
      <c r="G5" s="76">
        <v>2</v>
      </c>
      <c r="H5" s="264">
        <v>17</v>
      </c>
      <c r="I5" s="76">
        <v>2</v>
      </c>
      <c r="J5" s="265">
        <v>8</v>
      </c>
      <c r="K5" s="166"/>
      <c r="L5" s="243"/>
      <c r="M5" s="166">
        <v>1</v>
      </c>
      <c r="N5" s="266">
        <v>21</v>
      </c>
      <c r="O5" s="166">
        <v>1</v>
      </c>
      <c r="P5" s="266">
        <v>21</v>
      </c>
      <c r="Q5" s="166">
        <v>2</v>
      </c>
      <c r="R5" s="266">
        <v>8</v>
      </c>
      <c r="S5" s="166">
        <v>1</v>
      </c>
      <c r="T5" s="75">
        <v>21</v>
      </c>
      <c r="U5" s="87">
        <v>1</v>
      </c>
      <c r="V5" s="267">
        <v>20</v>
      </c>
      <c r="W5" s="87">
        <v>1</v>
      </c>
      <c r="X5" s="267">
        <v>20</v>
      </c>
      <c r="Y5" s="87">
        <v>1</v>
      </c>
      <c r="Z5" s="267">
        <v>20</v>
      </c>
      <c r="AA5" s="87"/>
      <c r="AB5" s="268"/>
      <c r="AC5" s="87"/>
      <c r="AD5" s="268"/>
      <c r="AE5" s="269"/>
      <c r="AF5" s="270"/>
      <c r="AG5" s="269"/>
      <c r="AH5" s="270"/>
      <c r="AI5" s="269"/>
      <c r="AJ5" s="270"/>
      <c r="AK5" s="269"/>
      <c r="AL5" s="271"/>
      <c r="AM5" s="84"/>
      <c r="AN5" s="85"/>
      <c r="AO5" s="84"/>
      <c r="AP5" s="85"/>
    </row>
    <row r="6" spans="1:42" ht="12.75" customHeight="1">
      <c r="A6" s="272">
        <v>2</v>
      </c>
      <c r="B6" s="55" t="s">
        <v>287</v>
      </c>
      <c r="C6" s="54" t="s">
        <v>101</v>
      </c>
      <c r="D6" s="57">
        <f t="shared" si="0"/>
        <v>73</v>
      </c>
      <c r="E6" s="158">
        <f>SUM(L6+N6+P6+V6+X6+Z6+AB6)</f>
        <v>51</v>
      </c>
      <c r="F6" s="59">
        <f t="shared" si="1"/>
        <v>22</v>
      </c>
      <c r="G6" s="76">
        <v>3</v>
      </c>
      <c r="H6" s="264">
        <v>13</v>
      </c>
      <c r="I6" s="76">
        <v>3</v>
      </c>
      <c r="J6" s="265">
        <v>5</v>
      </c>
      <c r="K6" s="166">
        <v>4</v>
      </c>
      <c r="L6" s="266">
        <v>10</v>
      </c>
      <c r="M6" s="166">
        <v>6</v>
      </c>
      <c r="N6" s="266">
        <v>9</v>
      </c>
      <c r="O6" s="166">
        <v>7</v>
      </c>
      <c r="P6" s="266">
        <v>8</v>
      </c>
      <c r="Q6" s="166">
        <v>4</v>
      </c>
      <c r="R6" s="243">
        <v>3</v>
      </c>
      <c r="S6" s="166">
        <v>6</v>
      </c>
      <c r="T6" s="75">
        <v>9</v>
      </c>
      <c r="U6" s="87">
        <v>8</v>
      </c>
      <c r="V6" s="267">
        <v>6</v>
      </c>
      <c r="W6" s="87">
        <v>7</v>
      </c>
      <c r="X6" s="267">
        <v>7</v>
      </c>
      <c r="Y6" s="87">
        <v>7</v>
      </c>
      <c r="Z6" s="267">
        <v>7</v>
      </c>
      <c r="AA6" s="87">
        <v>2</v>
      </c>
      <c r="AB6" s="267">
        <v>4</v>
      </c>
      <c r="AC6" s="87">
        <v>3</v>
      </c>
      <c r="AD6" s="268">
        <v>3</v>
      </c>
      <c r="AE6" s="269"/>
      <c r="AF6" s="270"/>
      <c r="AG6" s="269"/>
      <c r="AH6" s="270"/>
      <c r="AI6" s="269"/>
      <c r="AJ6" s="270"/>
      <c r="AK6" s="269"/>
      <c r="AL6" s="271"/>
      <c r="AM6" s="84"/>
      <c r="AN6" s="85"/>
      <c r="AO6" s="84"/>
      <c r="AP6" s="85"/>
    </row>
    <row r="7" spans="1:42" ht="12.75" customHeight="1">
      <c r="A7" s="272">
        <v>3</v>
      </c>
      <c r="B7" s="55" t="s">
        <v>288</v>
      </c>
      <c r="C7" s="54" t="s">
        <v>26</v>
      </c>
      <c r="D7" s="57">
        <f t="shared" si="0"/>
        <v>70</v>
      </c>
      <c r="E7" s="158">
        <f>SUM(L7+N7+P7+R7+V7+X7+Z7)</f>
        <v>53</v>
      </c>
      <c r="F7" s="59">
        <f t="shared" si="1"/>
        <v>17</v>
      </c>
      <c r="G7" s="76">
        <v>6</v>
      </c>
      <c r="H7" s="264">
        <v>9</v>
      </c>
      <c r="I7" s="76">
        <v>5</v>
      </c>
      <c r="J7" s="265">
        <v>2</v>
      </c>
      <c r="K7" s="166">
        <v>6</v>
      </c>
      <c r="L7" s="266">
        <v>8</v>
      </c>
      <c r="M7" s="166">
        <v>5</v>
      </c>
      <c r="N7" s="266">
        <v>10</v>
      </c>
      <c r="O7" s="166">
        <v>6</v>
      </c>
      <c r="P7" s="266">
        <v>9</v>
      </c>
      <c r="Q7" s="166">
        <v>5</v>
      </c>
      <c r="R7" s="266">
        <v>2</v>
      </c>
      <c r="S7" s="166">
        <v>7</v>
      </c>
      <c r="T7" s="75">
        <v>8</v>
      </c>
      <c r="U7" s="87">
        <v>6</v>
      </c>
      <c r="V7" s="267">
        <v>8</v>
      </c>
      <c r="W7" s="87">
        <v>6</v>
      </c>
      <c r="X7" s="267">
        <v>8</v>
      </c>
      <c r="Y7" s="87">
        <v>6</v>
      </c>
      <c r="Z7" s="267">
        <v>8</v>
      </c>
      <c r="AA7" s="87"/>
      <c r="AB7" s="268"/>
      <c r="AC7" s="87"/>
      <c r="AD7" s="268"/>
      <c r="AE7" s="269"/>
      <c r="AF7" s="270"/>
      <c r="AG7" s="269"/>
      <c r="AH7" s="270"/>
      <c r="AI7" s="269"/>
      <c r="AJ7" s="270"/>
      <c r="AK7" s="269"/>
      <c r="AL7" s="271"/>
      <c r="AM7" s="84"/>
      <c r="AN7" s="85"/>
      <c r="AO7" s="84"/>
      <c r="AP7" s="85"/>
    </row>
    <row r="8" spans="1:42" ht="12.75" customHeight="1">
      <c r="A8" s="273">
        <v>4</v>
      </c>
      <c r="B8" s="94" t="s">
        <v>289</v>
      </c>
      <c r="C8" s="93" t="s">
        <v>109</v>
      </c>
      <c r="D8" s="57">
        <f t="shared" si="0"/>
        <v>53</v>
      </c>
      <c r="E8" s="158">
        <f>SUM(L8+N8+P8+V8+X8+AB8+AD8)</f>
        <v>39</v>
      </c>
      <c r="F8" s="59">
        <f t="shared" si="1"/>
        <v>14</v>
      </c>
      <c r="G8" s="76">
        <v>8</v>
      </c>
      <c r="H8" s="264">
        <v>7</v>
      </c>
      <c r="I8" s="76">
        <v>3</v>
      </c>
      <c r="J8" s="265">
        <v>5</v>
      </c>
      <c r="K8" s="166">
        <v>7</v>
      </c>
      <c r="L8" s="266">
        <v>7</v>
      </c>
      <c r="M8" s="166">
        <v>9</v>
      </c>
      <c r="N8" s="266">
        <v>6</v>
      </c>
      <c r="O8" s="166">
        <v>8</v>
      </c>
      <c r="P8" s="266">
        <v>7</v>
      </c>
      <c r="Q8" s="166">
        <v>4</v>
      </c>
      <c r="R8" s="243">
        <v>3</v>
      </c>
      <c r="S8" s="166">
        <v>8</v>
      </c>
      <c r="T8" s="75">
        <v>7</v>
      </c>
      <c r="U8" s="87">
        <v>9</v>
      </c>
      <c r="V8" s="267">
        <v>5</v>
      </c>
      <c r="W8" s="87">
        <v>8</v>
      </c>
      <c r="X8" s="267">
        <v>6</v>
      </c>
      <c r="Y8" s="87"/>
      <c r="Z8" s="268"/>
      <c r="AA8" s="87">
        <v>2</v>
      </c>
      <c r="AB8" s="267">
        <v>4</v>
      </c>
      <c r="AC8" s="87">
        <v>3</v>
      </c>
      <c r="AD8" s="267">
        <v>4</v>
      </c>
      <c r="AE8" s="269"/>
      <c r="AF8" s="270"/>
      <c r="AG8" s="269"/>
      <c r="AH8" s="270"/>
      <c r="AI8" s="269"/>
      <c r="AJ8" s="270"/>
      <c r="AK8" s="269"/>
      <c r="AL8" s="271"/>
      <c r="AM8" s="84"/>
      <c r="AN8" s="85"/>
      <c r="AO8" s="84"/>
      <c r="AP8" s="85"/>
    </row>
    <row r="9" spans="1:42" ht="12.75" customHeight="1">
      <c r="A9" s="11">
        <v>5</v>
      </c>
      <c r="B9" s="146" t="s">
        <v>290</v>
      </c>
      <c r="C9" s="93" t="s">
        <v>26</v>
      </c>
      <c r="D9" s="57">
        <f t="shared" si="0"/>
        <v>30</v>
      </c>
      <c r="E9" s="158">
        <f aca="true" t="shared" si="2" ref="E9:E10">SUM(L9+N9+P9+R9+V9+X9+Z9)</f>
        <v>22</v>
      </c>
      <c r="F9" s="59">
        <f t="shared" si="1"/>
        <v>8</v>
      </c>
      <c r="G9" s="76">
        <v>12</v>
      </c>
      <c r="H9" s="264">
        <v>3</v>
      </c>
      <c r="I9" s="76">
        <v>5</v>
      </c>
      <c r="J9" s="265">
        <v>2</v>
      </c>
      <c r="K9" s="166">
        <v>11</v>
      </c>
      <c r="L9" s="266">
        <v>3</v>
      </c>
      <c r="M9" s="166">
        <v>13</v>
      </c>
      <c r="N9" s="266">
        <v>2</v>
      </c>
      <c r="O9" s="166">
        <v>12</v>
      </c>
      <c r="P9" s="266">
        <v>3</v>
      </c>
      <c r="Q9" s="166">
        <v>5</v>
      </c>
      <c r="R9" s="266">
        <v>2</v>
      </c>
      <c r="S9" s="166">
        <v>10</v>
      </c>
      <c r="T9" s="75">
        <v>5</v>
      </c>
      <c r="U9" s="87">
        <v>12</v>
      </c>
      <c r="V9" s="267">
        <v>2</v>
      </c>
      <c r="W9" s="87">
        <v>9</v>
      </c>
      <c r="X9" s="267">
        <v>5</v>
      </c>
      <c r="Y9" s="87">
        <v>9</v>
      </c>
      <c r="Z9" s="267">
        <v>5</v>
      </c>
      <c r="AA9" s="87"/>
      <c r="AB9" s="268"/>
      <c r="AC9" s="87"/>
      <c r="AD9" s="268"/>
      <c r="AE9" s="269"/>
      <c r="AF9" s="270"/>
      <c r="AG9" s="269"/>
      <c r="AH9" s="270"/>
      <c r="AI9" s="269"/>
      <c r="AJ9" s="270"/>
      <c r="AK9" s="269"/>
      <c r="AL9" s="271"/>
      <c r="AM9" s="84"/>
      <c r="AN9" s="85"/>
      <c r="AO9" s="84"/>
      <c r="AP9" s="85"/>
    </row>
    <row r="10" spans="1:42" ht="12.75" customHeight="1">
      <c r="A10" s="11">
        <v>6</v>
      </c>
      <c r="B10" s="146" t="s">
        <v>291</v>
      </c>
      <c r="C10" s="93" t="s">
        <v>34</v>
      </c>
      <c r="D10" s="57">
        <f t="shared" si="0"/>
        <v>26</v>
      </c>
      <c r="E10" s="158">
        <f t="shared" si="2"/>
        <v>21</v>
      </c>
      <c r="F10" s="59">
        <f t="shared" si="1"/>
        <v>5</v>
      </c>
      <c r="G10" s="76">
        <v>11</v>
      </c>
      <c r="H10" s="264">
        <v>4</v>
      </c>
      <c r="I10" s="76">
        <v>6</v>
      </c>
      <c r="J10" s="265">
        <v>1</v>
      </c>
      <c r="K10" s="166">
        <v>9</v>
      </c>
      <c r="L10" s="266">
        <v>5</v>
      </c>
      <c r="M10" s="166">
        <v>10</v>
      </c>
      <c r="N10" s="266">
        <v>5</v>
      </c>
      <c r="O10" s="166">
        <v>13</v>
      </c>
      <c r="P10" s="266">
        <v>2</v>
      </c>
      <c r="Q10" s="166">
        <v>6</v>
      </c>
      <c r="R10" s="266">
        <v>1</v>
      </c>
      <c r="S10" s="166">
        <v>14</v>
      </c>
      <c r="T10" s="75">
        <v>1</v>
      </c>
      <c r="U10" s="87">
        <v>11</v>
      </c>
      <c r="V10" s="267">
        <v>3</v>
      </c>
      <c r="W10" s="87">
        <v>11</v>
      </c>
      <c r="X10" s="267">
        <v>3</v>
      </c>
      <c r="Y10" s="87">
        <v>12</v>
      </c>
      <c r="Z10" s="267">
        <v>2</v>
      </c>
      <c r="AA10" s="87">
        <v>3</v>
      </c>
      <c r="AB10" s="268">
        <v>1</v>
      </c>
      <c r="AC10" s="87">
        <v>4</v>
      </c>
      <c r="AD10" s="268">
        <v>1</v>
      </c>
      <c r="AE10" s="269"/>
      <c r="AF10" s="270"/>
      <c r="AG10" s="269"/>
      <c r="AH10" s="270"/>
      <c r="AI10" s="269"/>
      <c r="AJ10" s="270"/>
      <c r="AK10" s="269"/>
      <c r="AL10" s="271"/>
      <c r="AM10" s="84"/>
      <c r="AN10" s="85"/>
      <c r="AO10" s="84"/>
      <c r="AP10" s="85"/>
    </row>
    <row r="11" spans="1:42" ht="12.75" customHeight="1">
      <c r="A11" s="11">
        <v>7</v>
      </c>
      <c r="B11" s="12" t="s">
        <v>292</v>
      </c>
      <c r="C11" s="93" t="s">
        <v>26</v>
      </c>
      <c r="D11" s="57">
        <f t="shared" si="0"/>
        <v>2</v>
      </c>
      <c r="E11" s="158"/>
      <c r="F11" s="59">
        <f t="shared" si="1"/>
        <v>2</v>
      </c>
      <c r="G11" s="76">
        <v>13</v>
      </c>
      <c r="H11" s="264">
        <v>2</v>
      </c>
      <c r="I11" s="76"/>
      <c r="J11" s="265"/>
      <c r="K11" s="166"/>
      <c r="L11" s="243"/>
      <c r="M11" s="166"/>
      <c r="N11" s="243"/>
      <c r="O11" s="166"/>
      <c r="P11" s="243"/>
      <c r="Q11" s="166"/>
      <c r="R11" s="243"/>
      <c r="S11" s="166"/>
      <c r="T11" s="244"/>
      <c r="U11" s="87"/>
      <c r="V11" s="268"/>
      <c r="W11" s="87"/>
      <c r="X11" s="268"/>
      <c r="Y11" s="87"/>
      <c r="Z11" s="268"/>
      <c r="AA11" s="87"/>
      <c r="AB11" s="268"/>
      <c r="AC11" s="87"/>
      <c r="AD11" s="268"/>
      <c r="AE11" s="269"/>
      <c r="AF11" s="270"/>
      <c r="AG11" s="269"/>
      <c r="AH11" s="270"/>
      <c r="AI11" s="269"/>
      <c r="AJ11" s="270"/>
      <c r="AK11" s="269"/>
      <c r="AL11" s="271"/>
      <c r="AM11" s="84"/>
      <c r="AN11" s="85"/>
      <c r="AO11" s="84"/>
      <c r="AP11" s="85"/>
    </row>
    <row r="12" spans="2:42" ht="12.75" customHeight="1">
      <c r="B12" s="93"/>
      <c r="C12" s="93"/>
      <c r="D12" s="57">
        <f t="shared" si="0"/>
        <v>0</v>
      </c>
      <c r="E12" s="158"/>
      <c r="F12" s="3"/>
      <c r="G12" s="76"/>
      <c r="H12" s="265"/>
      <c r="I12" s="76"/>
      <c r="J12" s="265"/>
      <c r="K12" s="166"/>
      <c r="L12" s="243"/>
      <c r="M12" s="166"/>
      <c r="N12" s="243"/>
      <c r="O12" s="166"/>
      <c r="P12" s="243"/>
      <c r="Q12" s="166"/>
      <c r="R12" s="243"/>
      <c r="S12" s="166"/>
      <c r="T12" s="244"/>
      <c r="U12" s="87"/>
      <c r="V12" s="268"/>
      <c r="W12" s="87"/>
      <c r="X12" s="268"/>
      <c r="Y12" s="87"/>
      <c r="Z12" s="268"/>
      <c r="AA12" s="87"/>
      <c r="AB12" s="268"/>
      <c r="AC12" s="87"/>
      <c r="AD12" s="268"/>
      <c r="AE12" s="269"/>
      <c r="AF12" s="270"/>
      <c r="AG12" s="269"/>
      <c r="AH12" s="270"/>
      <c r="AI12" s="269"/>
      <c r="AJ12" s="270"/>
      <c r="AK12" s="269"/>
      <c r="AL12" s="271"/>
      <c r="AM12" s="84"/>
      <c r="AN12" s="85"/>
      <c r="AO12" s="84"/>
      <c r="AP12" s="85"/>
    </row>
    <row r="13" spans="2:42" ht="12.75" customHeight="1">
      <c r="B13" s="93"/>
      <c r="C13" s="93"/>
      <c r="D13" s="57">
        <f t="shared" si="0"/>
        <v>0</v>
      </c>
      <c r="E13" s="158"/>
      <c r="F13" s="3"/>
      <c r="G13" s="76"/>
      <c r="H13" s="265"/>
      <c r="I13" s="76"/>
      <c r="J13" s="265"/>
      <c r="K13" s="166"/>
      <c r="L13" s="243"/>
      <c r="M13" s="166"/>
      <c r="N13" s="243"/>
      <c r="O13" s="166"/>
      <c r="P13" s="243"/>
      <c r="Q13" s="166"/>
      <c r="R13" s="243"/>
      <c r="S13" s="166"/>
      <c r="T13" s="244"/>
      <c r="U13" s="87"/>
      <c r="V13" s="268"/>
      <c r="W13" s="87"/>
      <c r="X13" s="268"/>
      <c r="Y13" s="87"/>
      <c r="Z13" s="268"/>
      <c r="AA13" s="87"/>
      <c r="AB13" s="268"/>
      <c r="AC13" s="87"/>
      <c r="AD13" s="268"/>
      <c r="AE13" s="269"/>
      <c r="AF13" s="270"/>
      <c r="AG13" s="269"/>
      <c r="AH13" s="270"/>
      <c r="AI13" s="269"/>
      <c r="AJ13" s="270"/>
      <c r="AK13" s="269"/>
      <c r="AL13" s="271"/>
      <c r="AM13" s="84"/>
      <c r="AN13" s="85"/>
      <c r="AO13" s="84"/>
      <c r="AP13" s="85"/>
    </row>
    <row r="14" spans="2:42" ht="12.75" customHeight="1">
      <c r="B14" s="93"/>
      <c r="C14" s="93"/>
      <c r="D14" s="57">
        <f t="shared" si="0"/>
        <v>0</v>
      </c>
      <c r="E14" s="158"/>
      <c r="F14" s="3"/>
      <c r="G14" s="76"/>
      <c r="H14" s="265"/>
      <c r="I14" s="76"/>
      <c r="J14" s="265"/>
      <c r="K14" s="166"/>
      <c r="L14" s="243"/>
      <c r="M14" s="166"/>
      <c r="N14" s="243"/>
      <c r="O14" s="166"/>
      <c r="P14" s="243"/>
      <c r="Q14" s="166"/>
      <c r="R14" s="243"/>
      <c r="S14" s="166"/>
      <c r="T14" s="244"/>
      <c r="U14" s="87"/>
      <c r="V14" s="268"/>
      <c r="W14" s="87"/>
      <c r="X14" s="268"/>
      <c r="Y14" s="87"/>
      <c r="Z14" s="268"/>
      <c r="AA14" s="87"/>
      <c r="AB14" s="268"/>
      <c r="AC14" s="87"/>
      <c r="AD14" s="268"/>
      <c r="AE14" s="269"/>
      <c r="AF14" s="270"/>
      <c r="AG14" s="269"/>
      <c r="AH14" s="270"/>
      <c r="AI14" s="269"/>
      <c r="AJ14" s="270"/>
      <c r="AK14" s="269"/>
      <c r="AL14" s="271"/>
      <c r="AM14" s="84"/>
      <c r="AN14" s="85"/>
      <c r="AO14" s="84"/>
      <c r="AP14" s="85"/>
    </row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2:AP26"/>
  <sheetViews>
    <sheetView workbookViewId="0" topLeftCell="A1">
      <pane xSplit="2" topLeftCell="C1" activePane="topRight" state="frozen"/>
      <selection pane="topLeft" activeCell="A1" sqref="A1"/>
      <selection pane="topRight" activeCell="AM2" sqref="AM2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2" customWidth="1"/>
    <col min="14" max="14" width="3.7109375" style="2" customWidth="1"/>
    <col min="15" max="15" width="8.421875" style="2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851562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8.28125" style="0" customWidth="1"/>
    <col min="36" max="36" width="3.7109375" style="0" customWidth="1"/>
    <col min="37" max="37" width="8.421875" style="0" customWidth="1"/>
    <col min="38" max="38" width="3.7109375" style="0" customWidth="1"/>
    <col min="39" max="39" width="8.421875" style="0" customWidth="1"/>
    <col min="40" max="40" width="3.7109375" style="0" customWidth="1"/>
    <col min="41" max="41" width="8.57421875" style="0" customWidth="1"/>
    <col min="42" max="42" width="3.7109375" style="0" customWidth="1"/>
    <col min="43" max="43" width="8.57421875" style="11" customWidth="1"/>
    <col min="44" max="44" width="3.7109375" style="11" customWidth="1"/>
    <col min="45" max="16384" width="9.140625" style="11" customWidth="1"/>
  </cols>
  <sheetData>
    <row r="1" ht="13.5"/>
    <row r="2" spans="2:42" ht="13.5">
      <c r="B2" s="220" t="s">
        <v>284</v>
      </c>
      <c r="C2" s="5"/>
      <c r="D2" s="7"/>
      <c r="E2" s="7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8" t="s">
        <v>285</v>
      </c>
      <c r="V2" s="8"/>
      <c r="W2" s="8"/>
      <c r="X2" s="8"/>
      <c r="Y2" s="8"/>
      <c r="Z2" s="8"/>
      <c r="AA2" s="8"/>
      <c r="AB2" s="8"/>
      <c r="AC2" s="8"/>
      <c r="AD2" s="8"/>
      <c r="AE2" s="8" t="s">
        <v>194</v>
      </c>
      <c r="AF2" s="8"/>
      <c r="AG2" s="8"/>
      <c r="AH2" s="8"/>
      <c r="AI2" s="8"/>
      <c r="AJ2" s="8"/>
      <c r="AK2" s="8"/>
      <c r="AL2" s="8"/>
      <c r="AM2" s="10" t="s">
        <v>5</v>
      </c>
      <c r="AN2" s="10"/>
      <c r="AO2" s="10"/>
      <c r="AP2" s="10"/>
    </row>
    <row r="3" spans="2:42" ht="12.75">
      <c r="B3" s="222" t="s">
        <v>277</v>
      </c>
      <c r="C3" s="152"/>
      <c r="D3" s="16" t="s">
        <v>7</v>
      </c>
      <c r="E3" s="16" t="s">
        <v>8</v>
      </c>
      <c r="F3" s="16" t="s">
        <v>9</v>
      </c>
      <c r="G3" s="249" t="s">
        <v>10</v>
      </c>
      <c r="H3" s="250"/>
      <c r="I3" s="250" t="s">
        <v>10</v>
      </c>
      <c r="J3" s="251"/>
      <c r="K3" s="175" t="s">
        <v>10</v>
      </c>
      <c r="L3" s="21"/>
      <c r="M3" s="176" t="s">
        <v>10</v>
      </c>
      <c r="N3" s="21"/>
      <c r="O3" s="176" t="s">
        <v>10</v>
      </c>
      <c r="P3" s="176"/>
      <c r="Q3" s="20" t="s">
        <v>10</v>
      </c>
      <c r="R3" s="252"/>
      <c r="S3" s="20" t="s">
        <v>10</v>
      </c>
      <c r="T3" s="253"/>
      <c r="U3" s="17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4"/>
      <c r="AE3" s="27" t="s">
        <v>10</v>
      </c>
      <c r="AF3" s="179"/>
      <c r="AG3" s="28" t="s">
        <v>10</v>
      </c>
      <c r="AH3" s="28"/>
      <c r="AI3" s="179" t="s">
        <v>10</v>
      </c>
      <c r="AJ3" s="180"/>
      <c r="AK3" s="181" t="s">
        <v>10</v>
      </c>
      <c r="AL3" s="255"/>
      <c r="AM3" s="256" t="s">
        <v>10</v>
      </c>
      <c r="AN3" s="116"/>
      <c r="AO3" s="115" t="s">
        <v>10</v>
      </c>
      <c r="AP3" s="117"/>
    </row>
    <row r="4" spans="2:42" s="53" customFormat="1" ht="12.75" customHeight="1">
      <c r="B4" s="37" t="s">
        <v>11</v>
      </c>
      <c r="C4" s="37" t="s">
        <v>12</v>
      </c>
      <c r="D4" s="37" t="s">
        <v>13</v>
      </c>
      <c r="E4" s="37" t="s">
        <v>13</v>
      </c>
      <c r="F4" s="37" t="s">
        <v>13</v>
      </c>
      <c r="G4" s="38" t="s">
        <v>14</v>
      </c>
      <c r="H4" s="39" t="s">
        <v>13</v>
      </c>
      <c r="I4" s="40" t="s">
        <v>15</v>
      </c>
      <c r="J4" s="258" t="s">
        <v>13</v>
      </c>
      <c r="K4" s="259" t="s">
        <v>16</v>
      </c>
      <c r="L4" s="234" t="s">
        <v>13</v>
      </c>
      <c r="M4" s="233" t="s">
        <v>17</v>
      </c>
      <c r="N4" s="234" t="s">
        <v>13</v>
      </c>
      <c r="O4" s="235" t="s">
        <v>21</v>
      </c>
      <c r="P4" s="234" t="s">
        <v>13</v>
      </c>
      <c r="Q4" s="235" t="s">
        <v>120</v>
      </c>
      <c r="R4" s="236" t="s">
        <v>13</v>
      </c>
      <c r="S4" s="260" t="s">
        <v>20</v>
      </c>
      <c r="T4" s="182" t="s">
        <v>13</v>
      </c>
      <c r="U4" s="237" t="s">
        <v>16</v>
      </c>
      <c r="V4" s="123" t="s">
        <v>13</v>
      </c>
      <c r="W4" s="124" t="s">
        <v>17</v>
      </c>
      <c r="X4" s="123" t="s">
        <v>13</v>
      </c>
      <c r="Y4" s="124" t="s">
        <v>21</v>
      </c>
      <c r="Z4" s="123" t="s">
        <v>13</v>
      </c>
      <c r="AA4" s="124" t="s">
        <v>19</v>
      </c>
      <c r="AB4" s="123" t="s">
        <v>13</v>
      </c>
      <c r="AC4" s="124" t="s">
        <v>120</v>
      </c>
      <c r="AD4" s="126" t="s">
        <v>13</v>
      </c>
      <c r="AE4" s="261" t="s">
        <v>16</v>
      </c>
      <c r="AF4" s="47" t="s">
        <v>13</v>
      </c>
      <c r="AG4" s="46" t="s">
        <v>17</v>
      </c>
      <c r="AH4" s="47" t="s">
        <v>13</v>
      </c>
      <c r="AI4" s="238" t="s">
        <v>21</v>
      </c>
      <c r="AJ4" s="47" t="s">
        <v>13</v>
      </c>
      <c r="AK4" s="238" t="s">
        <v>120</v>
      </c>
      <c r="AL4" s="129" t="s">
        <v>13</v>
      </c>
      <c r="AM4" s="262" t="s">
        <v>23</v>
      </c>
      <c r="AN4" s="51" t="s">
        <v>13</v>
      </c>
      <c r="AO4" s="50" t="s">
        <v>24</v>
      </c>
      <c r="AP4" s="52" t="s">
        <v>13</v>
      </c>
    </row>
    <row r="5" spans="1:42" ht="12.75" customHeight="1">
      <c r="A5" s="188">
        <v>1</v>
      </c>
      <c r="B5" s="215" t="s">
        <v>293</v>
      </c>
      <c r="C5" s="188" t="s">
        <v>26</v>
      </c>
      <c r="D5" s="57">
        <f aca="true" t="shared" si="0" ref="D5:D22">F5+E5</f>
        <v>133</v>
      </c>
      <c r="E5" s="158">
        <f>SUM(L5+N5+P5+V5+X5+Z5)</f>
        <v>103</v>
      </c>
      <c r="F5" s="59">
        <f>SUM(H5+T5)</f>
        <v>30</v>
      </c>
      <c r="G5" s="76">
        <v>6</v>
      </c>
      <c r="H5" s="264">
        <v>13</v>
      </c>
      <c r="I5" s="76"/>
      <c r="J5" s="265"/>
      <c r="K5" s="166">
        <v>3</v>
      </c>
      <c r="L5" s="171">
        <v>17</v>
      </c>
      <c r="M5" s="166">
        <v>3</v>
      </c>
      <c r="N5" s="171">
        <v>17</v>
      </c>
      <c r="O5" s="166">
        <v>3</v>
      </c>
      <c r="P5" s="171">
        <v>17</v>
      </c>
      <c r="Q5" s="166"/>
      <c r="R5" s="243"/>
      <c r="S5" s="166">
        <v>3</v>
      </c>
      <c r="T5" s="75">
        <v>17</v>
      </c>
      <c r="U5" s="87">
        <v>5</v>
      </c>
      <c r="V5" s="168">
        <v>14</v>
      </c>
      <c r="W5" s="87">
        <v>3</v>
      </c>
      <c r="X5" s="168">
        <v>17</v>
      </c>
      <c r="Y5" s="87">
        <v>2</v>
      </c>
      <c r="Z5" s="168">
        <v>21</v>
      </c>
      <c r="AA5" s="87"/>
      <c r="AB5" s="268"/>
      <c r="AC5" s="87"/>
      <c r="AD5" s="268"/>
      <c r="AE5" s="269"/>
      <c r="AF5" s="270"/>
      <c r="AG5" s="269"/>
      <c r="AH5" s="270"/>
      <c r="AI5" s="269"/>
      <c r="AJ5" s="270"/>
      <c r="AK5" s="269"/>
      <c r="AL5" s="271"/>
      <c r="AM5" s="84"/>
      <c r="AN5" s="85"/>
      <c r="AO5" s="84"/>
      <c r="AP5" s="85"/>
    </row>
    <row r="6" spans="1:42" ht="12.75" customHeight="1">
      <c r="A6" s="188">
        <v>2</v>
      </c>
      <c r="B6" s="198" t="s">
        <v>294</v>
      </c>
      <c r="C6" s="188" t="s">
        <v>47</v>
      </c>
      <c r="D6" s="57">
        <f t="shared" si="0"/>
        <v>115</v>
      </c>
      <c r="E6" s="158">
        <f>SUM(N6+P6+R6+V6+X6+Z6+AB6)</f>
        <v>85</v>
      </c>
      <c r="F6" s="59">
        <f>SUM(H6+J6)</f>
        <v>30</v>
      </c>
      <c r="G6" s="76">
        <v>3</v>
      </c>
      <c r="H6" s="264">
        <v>17</v>
      </c>
      <c r="I6" s="76">
        <v>2</v>
      </c>
      <c r="J6" s="264">
        <v>13</v>
      </c>
      <c r="K6" s="166"/>
      <c r="L6" s="243"/>
      <c r="M6" s="166">
        <v>9</v>
      </c>
      <c r="N6" s="171">
        <v>10</v>
      </c>
      <c r="O6" s="166">
        <v>4</v>
      </c>
      <c r="P6" s="171">
        <v>15</v>
      </c>
      <c r="Q6" s="166">
        <v>3</v>
      </c>
      <c r="R6" s="171">
        <v>10</v>
      </c>
      <c r="S6" s="166">
        <v>17</v>
      </c>
      <c r="T6" s="244">
        <v>2</v>
      </c>
      <c r="U6" s="87">
        <v>8</v>
      </c>
      <c r="V6" s="168">
        <v>11</v>
      </c>
      <c r="W6" s="87">
        <v>5</v>
      </c>
      <c r="X6" s="168">
        <v>14</v>
      </c>
      <c r="Y6" s="87">
        <v>7</v>
      </c>
      <c r="Z6" s="168">
        <v>12</v>
      </c>
      <c r="AA6" s="87">
        <v>2</v>
      </c>
      <c r="AB6" s="168">
        <v>13</v>
      </c>
      <c r="AC6" s="87">
        <v>3</v>
      </c>
      <c r="AD6" s="268">
        <v>10</v>
      </c>
      <c r="AE6" s="269"/>
      <c r="AF6" s="270"/>
      <c r="AG6" s="269"/>
      <c r="AH6" s="270"/>
      <c r="AI6" s="269"/>
      <c r="AJ6" s="270"/>
      <c r="AK6" s="269"/>
      <c r="AL6" s="271"/>
      <c r="AM6" s="84"/>
      <c r="AN6" s="85"/>
      <c r="AO6" s="84"/>
      <c r="AP6" s="85"/>
    </row>
    <row r="7" spans="1:42" ht="12.75" customHeight="1">
      <c r="A7" s="54">
        <v>3</v>
      </c>
      <c r="B7" s="203" t="s">
        <v>295</v>
      </c>
      <c r="C7" s="54" t="s">
        <v>63</v>
      </c>
      <c r="D7" s="57">
        <f t="shared" si="0"/>
        <v>115</v>
      </c>
      <c r="E7" s="158">
        <f>SUM(L7+N7+P7+X7+Z7+AB7)</f>
        <v>77</v>
      </c>
      <c r="F7" s="59">
        <f>SUM(J7+T7)</f>
        <v>38</v>
      </c>
      <c r="G7" s="76">
        <v>18</v>
      </c>
      <c r="H7" s="265">
        <v>1</v>
      </c>
      <c r="I7" s="76">
        <v>2</v>
      </c>
      <c r="J7" s="264">
        <v>13</v>
      </c>
      <c r="K7" s="166">
        <v>6</v>
      </c>
      <c r="L7" s="171">
        <v>13</v>
      </c>
      <c r="M7" s="166">
        <v>7</v>
      </c>
      <c r="N7" s="171">
        <v>12</v>
      </c>
      <c r="O7" s="166">
        <v>6</v>
      </c>
      <c r="P7" s="171">
        <v>13</v>
      </c>
      <c r="Q7" s="166">
        <v>3</v>
      </c>
      <c r="R7" s="171">
        <v>10</v>
      </c>
      <c r="S7" s="166">
        <v>1</v>
      </c>
      <c r="T7" s="75">
        <v>25</v>
      </c>
      <c r="U7" s="87">
        <v>10</v>
      </c>
      <c r="V7" s="268">
        <v>9</v>
      </c>
      <c r="W7" s="87">
        <v>7</v>
      </c>
      <c r="X7" s="168">
        <v>12</v>
      </c>
      <c r="Y7" s="87">
        <v>5</v>
      </c>
      <c r="Z7" s="168">
        <v>14</v>
      </c>
      <c r="AA7" s="87">
        <v>2</v>
      </c>
      <c r="AB7" s="168">
        <v>13</v>
      </c>
      <c r="AC7" s="87">
        <v>3</v>
      </c>
      <c r="AD7" s="268">
        <v>10</v>
      </c>
      <c r="AE7" s="269"/>
      <c r="AF7" s="270"/>
      <c r="AG7" s="269"/>
      <c r="AH7" s="270"/>
      <c r="AI7" s="269"/>
      <c r="AJ7" s="270"/>
      <c r="AK7" s="269"/>
      <c r="AL7" s="271"/>
      <c r="AM7" s="84"/>
      <c r="AN7" s="85"/>
      <c r="AO7" s="84"/>
      <c r="AP7" s="85"/>
    </row>
    <row r="8" spans="1:42" ht="12.75" customHeight="1">
      <c r="A8" s="54">
        <v>4</v>
      </c>
      <c r="B8" s="153" t="s">
        <v>296</v>
      </c>
      <c r="C8" s="54" t="s">
        <v>45</v>
      </c>
      <c r="D8" s="57">
        <f t="shared" si="0"/>
        <v>69</v>
      </c>
      <c r="E8" s="158">
        <f>SUM(L8+N8+P8+V8+X8+Z8+AB8)</f>
        <v>52</v>
      </c>
      <c r="F8" s="59">
        <f aca="true" t="shared" si="1" ref="F8:F9">SUM(H8+T8)</f>
        <v>17</v>
      </c>
      <c r="G8" s="76">
        <v>9</v>
      </c>
      <c r="H8" s="264">
        <v>10</v>
      </c>
      <c r="I8" s="76"/>
      <c r="J8" s="265"/>
      <c r="K8" s="166">
        <v>12</v>
      </c>
      <c r="L8" s="171">
        <v>7</v>
      </c>
      <c r="M8" s="166">
        <v>11</v>
      </c>
      <c r="N8" s="171">
        <v>8</v>
      </c>
      <c r="O8" s="166">
        <v>13</v>
      </c>
      <c r="P8" s="171">
        <v>6</v>
      </c>
      <c r="Q8" s="166">
        <v>10</v>
      </c>
      <c r="R8" s="243">
        <v>2</v>
      </c>
      <c r="S8" s="166">
        <v>12</v>
      </c>
      <c r="T8" s="75">
        <v>7</v>
      </c>
      <c r="U8" s="87">
        <v>12</v>
      </c>
      <c r="V8" s="168">
        <v>7</v>
      </c>
      <c r="W8" s="87">
        <v>12</v>
      </c>
      <c r="X8" s="168">
        <v>7</v>
      </c>
      <c r="Y8" s="87">
        <v>9</v>
      </c>
      <c r="Z8" s="168">
        <v>10</v>
      </c>
      <c r="AA8" s="87">
        <v>5</v>
      </c>
      <c r="AB8" s="168">
        <v>7</v>
      </c>
      <c r="AC8" s="87">
        <v>10</v>
      </c>
      <c r="AD8" s="268">
        <v>2</v>
      </c>
      <c r="AE8" s="269"/>
      <c r="AF8" s="270"/>
      <c r="AG8" s="269"/>
      <c r="AH8" s="270"/>
      <c r="AI8" s="269"/>
      <c r="AJ8" s="270"/>
      <c r="AK8" s="269"/>
      <c r="AL8" s="271"/>
      <c r="AM8" s="84"/>
      <c r="AN8" s="85"/>
      <c r="AO8" s="84"/>
      <c r="AP8" s="85"/>
    </row>
    <row r="9" spans="1:42" ht="12.75" customHeight="1">
      <c r="A9" s="54">
        <v>5</v>
      </c>
      <c r="B9" s="153" t="s">
        <v>297</v>
      </c>
      <c r="C9" s="54" t="s">
        <v>69</v>
      </c>
      <c r="D9" s="57">
        <f t="shared" si="0"/>
        <v>68</v>
      </c>
      <c r="E9" s="158">
        <f>SUM(L9+P9+R9+V9+X9+Z9+AB9)</f>
        <v>50</v>
      </c>
      <c r="F9" s="59">
        <f t="shared" si="1"/>
        <v>18</v>
      </c>
      <c r="G9" s="76">
        <v>11</v>
      </c>
      <c r="H9" s="264">
        <v>8</v>
      </c>
      <c r="I9" s="76">
        <v>4</v>
      </c>
      <c r="J9" s="265">
        <v>8</v>
      </c>
      <c r="K9" s="166">
        <v>10</v>
      </c>
      <c r="L9" s="171">
        <v>9</v>
      </c>
      <c r="M9" s="166">
        <v>15</v>
      </c>
      <c r="N9" s="243">
        <v>4</v>
      </c>
      <c r="O9" s="166">
        <v>12</v>
      </c>
      <c r="P9" s="171">
        <v>7</v>
      </c>
      <c r="Q9" s="166">
        <v>6</v>
      </c>
      <c r="R9" s="171">
        <v>6</v>
      </c>
      <c r="S9" s="166">
        <v>9</v>
      </c>
      <c r="T9" s="75">
        <v>10</v>
      </c>
      <c r="U9" s="87">
        <v>9</v>
      </c>
      <c r="V9" s="168">
        <v>10</v>
      </c>
      <c r="W9" s="87">
        <v>13</v>
      </c>
      <c r="X9" s="168">
        <v>6</v>
      </c>
      <c r="Y9" s="87">
        <v>12</v>
      </c>
      <c r="Z9" s="168">
        <v>7</v>
      </c>
      <c r="AA9" s="87">
        <v>7</v>
      </c>
      <c r="AB9" s="168">
        <v>5</v>
      </c>
      <c r="AC9" s="87">
        <v>7</v>
      </c>
      <c r="AD9" s="268">
        <v>5</v>
      </c>
      <c r="AE9" s="269"/>
      <c r="AF9" s="270"/>
      <c r="AG9" s="269"/>
      <c r="AH9" s="270"/>
      <c r="AI9" s="269"/>
      <c r="AJ9" s="270"/>
      <c r="AK9" s="269"/>
      <c r="AL9" s="271"/>
      <c r="AM9" s="84"/>
      <c r="AN9" s="85"/>
      <c r="AO9" s="84"/>
      <c r="AP9" s="85"/>
    </row>
    <row r="10" spans="1:42" ht="12.75" customHeight="1">
      <c r="A10" s="54">
        <v>6</v>
      </c>
      <c r="B10" s="153" t="s">
        <v>298</v>
      </c>
      <c r="C10" s="54" t="s">
        <v>50</v>
      </c>
      <c r="D10" s="57">
        <f t="shared" si="0"/>
        <v>62</v>
      </c>
      <c r="E10" s="158">
        <f>SUM(L10+N10+R10+V10+X10+AB10+AD10)</f>
        <v>57</v>
      </c>
      <c r="F10" s="59">
        <v>5</v>
      </c>
      <c r="G10" s="76"/>
      <c r="H10" s="265"/>
      <c r="I10" s="76">
        <v>7</v>
      </c>
      <c r="J10" s="264">
        <v>5</v>
      </c>
      <c r="K10" s="166">
        <v>8</v>
      </c>
      <c r="L10" s="171">
        <v>11</v>
      </c>
      <c r="M10" s="166">
        <v>16</v>
      </c>
      <c r="N10" s="171">
        <v>3</v>
      </c>
      <c r="O10" s="166"/>
      <c r="P10" s="243"/>
      <c r="Q10" s="166">
        <v>8</v>
      </c>
      <c r="R10" s="171">
        <v>4</v>
      </c>
      <c r="S10" s="166"/>
      <c r="T10" s="244"/>
      <c r="U10" s="87">
        <v>3</v>
      </c>
      <c r="V10" s="168">
        <v>17</v>
      </c>
      <c r="W10" s="87">
        <v>8</v>
      </c>
      <c r="X10" s="168">
        <v>11</v>
      </c>
      <c r="Y10" s="87"/>
      <c r="Z10" s="268"/>
      <c r="AA10" s="87">
        <v>3</v>
      </c>
      <c r="AB10" s="168">
        <v>10</v>
      </c>
      <c r="AC10" s="87">
        <v>11</v>
      </c>
      <c r="AD10" s="168">
        <v>1</v>
      </c>
      <c r="AE10" s="269"/>
      <c r="AF10" s="270"/>
      <c r="AG10" s="269"/>
      <c r="AH10" s="270"/>
      <c r="AI10" s="269"/>
      <c r="AJ10" s="270"/>
      <c r="AK10" s="269"/>
      <c r="AL10" s="271"/>
      <c r="AM10" s="84"/>
      <c r="AN10" s="85"/>
      <c r="AO10" s="84"/>
      <c r="AP10" s="85"/>
    </row>
    <row r="11" spans="1:42" ht="12.75" customHeight="1">
      <c r="A11" s="54">
        <v>7</v>
      </c>
      <c r="B11" s="156" t="s">
        <v>299</v>
      </c>
      <c r="C11" s="54" t="s">
        <v>50</v>
      </c>
      <c r="D11" s="57">
        <f t="shared" si="0"/>
        <v>56</v>
      </c>
      <c r="E11" s="158">
        <f>SUM(L11+N11+P11+R11)</f>
        <v>40</v>
      </c>
      <c r="F11" s="59">
        <v>16</v>
      </c>
      <c r="G11" s="76"/>
      <c r="H11" s="265"/>
      <c r="I11" s="76">
        <v>8</v>
      </c>
      <c r="J11" s="264">
        <v>4</v>
      </c>
      <c r="K11" s="166">
        <v>9</v>
      </c>
      <c r="L11" s="171">
        <v>10</v>
      </c>
      <c r="M11" s="166">
        <v>6</v>
      </c>
      <c r="N11" s="171">
        <v>13</v>
      </c>
      <c r="O11" s="166">
        <v>9</v>
      </c>
      <c r="P11" s="171">
        <v>10</v>
      </c>
      <c r="Q11" s="166">
        <v>5</v>
      </c>
      <c r="R11" s="171">
        <v>7</v>
      </c>
      <c r="S11" s="166">
        <v>7</v>
      </c>
      <c r="T11" s="75">
        <v>12</v>
      </c>
      <c r="U11" s="87"/>
      <c r="V11" s="268"/>
      <c r="W11" s="87"/>
      <c r="X11" s="268"/>
      <c r="Y11" s="87"/>
      <c r="Z11" s="268"/>
      <c r="AA11" s="87"/>
      <c r="AB11" s="268"/>
      <c r="AC11" s="87"/>
      <c r="AD11" s="268"/>
      <c r="AE11" s="269"/>
      <c r="AF11" s="270"/>
      <c r="AG11" s="269"/>
      <c r="AH11" s="270"/>
      <c r="AI11" s="269"/>
      <c r="AJ11" s="270"/>
      <c r="AK11" s="269"/>
      <c r="AL11" s="271"/>
      <c r="AM11" s="84"/>
      <c r="AN11" s="85"/>
      <c r="AO11" s="84"/>
      <c r="AP11" s="85"/>
    </row>
    <row r="12" spans="1:42" ht="12.75" customHeight="1">
      <c r="A12" s="93">
        <v>8</v>
      </c>
      <c r="B12" s="205" t="s">
        <v>300</v>
      </c>
      <c r="C12" s="93" t="s">
        <v>126</v>
      </c>
      <c r="D12" s="57">
        <f t="shared" si="0"/>
        <v>50</v>
      </c>
      <c r="E12" s="158">
        <f>SUM(N12+P12+R12+V12+X12+Z12+AB12)</f>
        <v>33</v>
      </c>
      <c r="F12" s="59">
        <f>SUM(H12+T12)</f>
        <v>17</v>
      </c>
      <c r="G12" s="76">
        <v>8</v>
      </c>
      <c r="H12" s="264">
        <v>11</v>
      </c>
      <c r="I12" s="76"/>
      <c r="J12" s="265"/>
      <c r="K12" s="166"/>
      <c r="L12" s="243"/>
      <c r="M12" s="166">
        <v>14</v>
      </c>
      <c r="N12" s="171">
        <v>5</v>
      </c>
      <c r="O12" s="166">
        <v>16</v>
      </c>
      <c r="P12" s="171">
        <v>3</v>
      </c>
      <c r="Q12" s="166">
        <v>10</v>
      </c>
      <c r="R12" s="171">
        <v>2</v>
      </c>
      <c r="S12" s="166">
        <v>13</v>
      </c>
      <c r="T12" s="75">
        <v>6</v>
      </c>
      <c r="U12" s="87">
        <v>11</v>
      </c>
      <c r="V12" s="168">
        <v>8</v>
      </c>
      <c r="W12" s="87">
        <v>15</v>
      </c>
      <c r="X12" s="168">
        <v>4</v>
      </c>
      <c r="Y12" s="87">
        <v>15</v>
      </c>
      <c r="Z12" s="168">
        <v>4</v>
      </c>
      <c r="AA12" s="87">
        <v>5</v>
      </c>
      <c r="AB12" s="168">
        <v>7</v>
      </c>
      <c r="AC12" s="87">
        <v>10</v>
      </c>
      <c r="AD12" s="268">
        <v>2</v>
      </c>
      <c r="AE12" s="269"/>
      <c r="AF12" s="270"/>
      <c r="AG12" s="269"/>
      <c r="AH12" s="270"/>
      <c r="AI12" s="269"/>
      <c r="AJ12" s="270"/>
      <c r="AK12" s="269"/>
      <c r="AL12" s="271"/>
      <c r="AM12" s="84"/>
      <c r="AN12" s="85"/>
      <c r="AO12" s="84"/>
      <c r="AP12" s="85"/>
    </row>
    <row r="13" spans="1:42" ht="12.75" customHeight="1">
      <c r="A13" s="93">
        <v>9</v>
      </c>
      <c r="B13" s="205" t="s">
        <v>301</v>
      </c>
      <c r="C13" s="93" t="s">
        <v>69</v>
      </c>
      <c r="D13" s="57">
        <f t="shared" si="0"/>
        <v>49</v>
      </c>
      <c r="E13" s="158">
        <f>SUM(N13+P13+R13)</f>
        <v>27</v>
      </c>
      <c r="F13" s="59">
        <f>SUM(J13+T13)</f>
        <v>22</v>
      </c>
      <c r="G13" s="76">
        <v>15</v>
      </c>
      <c r="H13" s="265">
        <v>4</v>
      </c>
      <c r="I13" s="76">
        <v>4</v>
      </c>
      <c r="J13" s="264">
        <v>8</v>
      </c>
      <c r="K13" s="166"/>
      <c r="L13" s="243"/>
      <c r="M13" s="166">
        <v>10</v>
      </c>
      <c r="N13" s="171">
        <v>9</v>
      </c>
      <c r="O13" s="166">
        <v>7</v>
      </c>
      <c r="P13" s="171">
        <v>12</v>
      </c>
      <c r="Q13" s="166">
        <v>6</v>
      </c>
      <c r="R13" s="171">
        <v>6</v>
      </c>
      <c r="S13" s="166">
        <v>5</v>
      </c>
      <c r="T13" s="75">
        <v>14</v>
      </c>
      <c r="U13" s="87"/>
      <c r="V13" s="268"/>
      <c r="W13" s="87"/>
      <c r="X13" s="268"/>
      <c r="Y13" s="87"/>
      <c r="Z13" s="268"/>
      <c r="AA13" s="87"/>
      <c r="AB13" s="268"/>
      <c r="AC13" s="87"/>
      <c r="AD13" s="268"/>
      <c r="AE13" s="269"/>
      <c r="AF13" s="270"/>
      <c r="AG13" s="269"/>
      <c r="AH13" s="270"/>
      <c r="AI13" s="269"/>
      <c r="AJ13" s="270"/>
      <c r="AK13" s="269"/>
      <c r="AL13" s="271"/>
      <c r="AM13" s="84"/>
      <c r="AN13" s="85"/>
      <c r="AO13" s="84"/>
      <c r="AP13" s="85"/>
    </row>
    <row r="14" spans="1:42" ht="12.75" customHeight="1">
      <c r="A14" s="93">
        <v>10</v>
      </c>
      <c r="B14" s="205" t="s">
        <v>302</v>
      </c>
      <c r="C14" s="93" t="s">
        <v>118</v>
      </c>
      <c r="D14" s="57">
        <f t="shared" si="0"/>
        <v>43</v>
      </c>
      <c r="E14" s="158">
        <f>SUM(P14+R14+V14+X14+Z14+AB14+AD14)</f>
        <v>35</v>
      </c>
      <c r="F14" s="59">
        <f aca="true" t="shared" si="2" ref="F14:F17">SUM(H14+J14)</f>
        <v>8</v>
      </c>
      <c r="G14" s="76">
        <v>17</v>
      </c>
      <c r="H14" s="264">
        <v>2</v>
      </c>
      <c r="I14" s="76">
        <v>6</v>
      </c>
      <c r="J14" s="264">
        <v>6</v>
      </c>
      <c r="K14" s="166"/>
      <c r="L14" s="243"/>
      <c r="M14" s="166"/>
      <c r="N14" s="243"/>
      <c r="O14" s="166">
        <v>17</v>
      </c>
      <c r="P14" s="171">
        <v>2</v>
      </c>
      <c r="Q14" s="166">
        <v>4</v>
      </c>
      <c r="R14" s="171">
        <v>8</v>
      </c>
      <c r="S14" s="166"/>
      <c r="T14" s="244"/>
      <c r="U14" s="87">
        <v>18</v>
      </c>
      <c r="V14" s="168">
        <v>1</v>
      </c>
      <c r="W14" s="87">
        <v>16</v>
      </c>
      <c r="X14" s="168">
        <v>3</v>
      </c>
      <c r="Y14" s="87">
        <v>14</v>
      </c>
      <c r="Z14" s="168">
        <v>5</v>
      </c>
      <c r="AA14" s="87">
        <v>4</v>
      </c>
      <c r="AB14" s="168">
        <v>8</v>
      </c>
      <c r="AC14" s="87">
        <v>4</v>
      </c>
      <c r="AD14" s="168">
        <v>8</v>
      </c>
      <c r="AE14" s="269"/>
      <c r="AF14" s="270"/>
      <c r="AG14" s="269"/>
      <c r="AH14" s="270"/>
      <c r="AI14" s="269"/>
      <c r="AJ14" s="270"/>
      <c r="AK14" s="269"/>
      <c r="AL14" s="271"/>
      <c r="AM14" s="84"/>
      <c r="AN14" s="85"/>
      <c r="AO14" s="84"/>
      <c r="AP14" s="85"/>
    </row>
    <row r="15" spans="1:42" ht="12.75" customHeight="1">
      <c r="A15" s="93">
        <v>11</v>
      </c>
      <c r="B15" s="197" t="s">
        <v>303</v>
      </c>
      <c r="C15" s="93" t="s">
        <v>118</v>
      </c>
      <c r="D15" s="57">
        <f t="shared" si="0"/>
        <v>33</v>
      </c>
      <c r="E15" s="158">
        <f aca="true" t="shared" si="3" ref="E15:E16">SUM(R15+AB15+AD15)</f>
        <v>24</v>
      </c>
      <c r="F15" s="59">
        <f t="shared" si="2"/>
        <v>9</v>
      </c>
      <c r="G15" s="76">
        <v>16</v>
      </c>
      <c r="H15" s="264">
        <v>3</v>
      </c>
      <c r="I15" s="76">
        <v>6</v>
      </c>
      <c r="J15" s="264">
        <v>6</v>
      </c>
      <c r="K15" s="166"/>
      <c r="L15" s="243"/>
      <c r="M15" s="166"/>
      <c r="N15" s="243"/>
      <c r="O15" s="166"/>
      <c r="P15" s="243"/>
      <c r="Q15" s="166">
        <v>4</v>
      </c>
      <c r="R15" s="171">
        <v>8</v>
      </c>
      <c r="S15" s="166"/>
      <c r="T15" s="244"/>
      <c r="U15" s="87"/>
      <c r="V15" s="268"/>
      <c r="W15" s="87"/>
      <c r="X15" s="268"/>
      <c r="Y15" s="87"/>
      <c r="Z15" s="268"/>
      <c r="AA15" s="87">
        <v>4</v>
      </c>
      <c r="AB15" s="168">
        <v>8</v>
      </c>
      <c r="AC15" s="87">
        <v>4</v>
      </c>
      <c r="AD15" s="168">
        <v>8</v>
      </c>
      <c r="AE15" s="269"/>
      <c r="AF15" s="270"/>
      <c r="AG15" s="269"/>
      <c r="AH15" s="270"/>
      <c r="AI15" s="269"/>
      <c r="AJ15" s="270"/>
      <c r="AK15" s="269"/>
      <c r="AL15" s="271"/>
      <c r="AM15" s="84"/>
      <c r="AN15" s="85"/>
      <c r="AO15" s="84"/>
      <c r="AP15" s="85"/>
    </row>
    <row r="16" spans="1:42" ht="12.75" customHeight="1">
      <c r="A16" s="93">
        <v>12</v>
      </c>
      <c r="B16" s="204" t="s">
        <v>304</v>
      </c>
      <c r="C16" s="147" t="s">
        <v>123</v>
      </c>
      <c r="D16" s="57">
        <f t="shared" si="0"/>
        <v>24</v>
      </c>
      <c r="E16" s="158">
        <f t="shared" si="3"/>
        <v>11</v>
      </c>
      <c r="F16" s="59">
        <f t="shared" si="2"/>
        <v>13</v>
      </c>
      <c r="G16" s="76">
        <v>13</v>
      </c>
      <c r="H16" s="264">
        <v>6</v>
      </c>
      <c r="I16" s="76">
        <v>5</v>
      </c>
      <c r="J16" s="264">
        <v>7</v>
      </c>
      <c r="K16" s="166"/>
      <c r="L16" s="243"/>
      <c r="M16" s="166"/>
      <c r="N16" s="243"/>
      <c r="O16" s="166"/>
      <c r="P16" s="243"/>
      <c r="Q16" s="166">
        <v>9</v>
      </c>
      <c r="R16" s="171">
        <v>3</v>
      </c>
      <c r="S16" s="166"/>
      <c r="T16" s="244"/>
      <c r="U16" s="87"/>
      <c r="V16" s="268"/>
      <c r="W16" s="87"/>
      <c r="X16" s="268"/>
      <c r="Y16" s="87"/>
      <c r="Z16" s="268"/>
      <c r="AA16" s="87">
        <v>10</v>
      </c>
      <c r="AB16" s="168">
        <v>2</v>
      </c>
      <c r="AC16" s="87">
        <v>6</v>
      </c>
      <c r="AD16" s="168">
        <v>6</v>
      </c>
      <c r="AE16" s="269"/>
      <c r="AF16" s="270"/>
      <c r="AG16" s="269"/>
      <c r="AH16" s="270"/>
      <c r="AI16" s="269"/>
      <c r="AJ16" s="270"/>
      <c r="AK16" s="269"/>
      <c r="AL16" s="271"/>
      <c r="AM16" s="84"/>
      <c r="AN16" s="85"/>
      <c r="AO16" s="84"/>
      <c r="AP16" s="85"/>
    </row>
    <row r="17" spans="1:42" s="53" customFormat="1" ht="12.75" customHeight="1">
      <c r="A17" s="93">
        <v>13</v>
      </c>
      <c r="B17" s="204" t="s">
        <v>305</v>
      </c>
      <c r="C17" s="147" t="s">
        <v>69</v>
      </c>
      <c r="D17" s="57">
        <f t="shared" si="0"/>
        <v>24</v>
      </c>
      <c r="E17" s="158">
        <f>SUM(R17+V17+AB17+AD17)</f>
        <v>17</v>
      </c>
      <c r="F17" s="59">
        <f t="shared" si="2"/>
        <v>7</v>
      </c>
      <c r="G17" s="76">
        <v>12</v>
      </c>
      <c r="H17" s="264">
        <v>7</v>
      </c>
      <c r="I17" s="76"/>
      <c r="J17" s="265"/>
      <c r="K17" s="166"/>
      <c r="L17" s="243"/>
      <c r="M17" s="166"/>
      <c r="N17" s="243"/>
      <c r="O17" s="166"/>
      <c r="P17" s="243"/>
      <c r="Q17" s="166">
        <v>8</v>
      </c>
      <c r="R17" s="171">
        <v>4</v>
      </c>
      <c r="S17" s="166"/>
      <c r="T17" s="244"/>
      <c r="U17" s="87">
        <v>17</v>
      </c>
      <c r="V17" s="168">
        <v>2</v>
      </c>
      <c r="W17" s="87"/>
      <c r="X17" s="268"/>
      <c r="Y17" s="87"/>
      <c r="Z17" s="268"/>
      <c r="AA17" s="87">
        <v>3</v>
      </c>
      <c r="AB17" s="168">
        <v>10</v>
      </c>
      <c r="AC17" s="87">
        <v>11</v>
      </c>
      <c r="AD17" s="168">
        <v>1</v>
      </c>
      <c r="AE17" s="269"/>
      <c r="AF17" s="270"/>
      <c r="AG17" s="269"/>
      <c r="AH17" s="270"/>
      <c r="AI17" s="269"/>
      <c r="AJ17" s="270"/>
      <c r="AK17" s="269"/>
      <c r="AL17" s="271"/>
      <c r="AM17" s="84"/>
      <c r="AN17" s="85"/>
      <c r="AO17" s="84"/>
      <c r="AP17" s="85"/>
    </row>
    <row r="18" spans="1:42" ht="12.75" customHeight="1">
      <c r="A18" s="93">
        <v>14</v>
      </c>
      <c r="B18" s="205" t="s">
        <v>306</v>
      </c>
      <c r="C18" s="93" t="s">
        <v>148</v>
      </c>
      <c r="D18" s="57">
        <f t="shared" si="0"/>
        <v>22</v>
      </c>
      <c r="E18" s="158">
        <f>SUM(N18+V18+X18+Z18+AB18+AD18)</f>
        <v>17</v>
      </c>
      <c r="F18" s="59">
        <v>5</v>
      </c>
      <c r="G18" s="76"/>
      <c r="H18" s="265"/>
      <c r="I18" s="76">
        <v>7</v>
      </c>
      <c r="J18" s="264">
        <v>5</v>
      </c>
      <c r="K18" s="166"/>
      <c r="L18" s="243"/>
      <c r="M18" s="166">
        <v>18</v>
      </c>
      <c r="N18" s="171">
        <v>1</v>
      </c>
      <c r="O18" s="166"/>
      <c r="P18" s="243"/>
      <c r="Q18" s="166"/>
      <c r="R18" s="243"/>
      <c r="S18" s="166"/>
      <c r="T18" s="244"/>
      <c r="U18" s="87">
        <v>13</v>
      </c>
      <c r="V18" s="168">
        <v>6</v>
      </c>
      <c r="W18" s="87">
        <v>17</v>
      </c>
      <c r="X18" s="168">
        <v>2</v>
      </c>
      <c r="Y18" s="87">
        <v>17</v>
      </c>
      <c r="Z18" s="168">
        <v>2</v>
      </c>
      <c r="AA18" s="87">
        <v>9</v>
      </c>
      <c r="AB18" s="168">
        <v>3</v>
      </c>
      <c r="AC18" s="87">
        <v>9</v>
      </c>
      <c r="AD18" s="168">
        <v>3</v>
      </c>
      <c r="AE18" s="269"/>
      <c r="AF18" s="270"/>
      <c r="AG18" s="269"/>
      <c r="AH18" s="270"/>
      <c r="AI18" s="269"/>
      <c r="AJ18" s="270"/>
      <c r="AK18" s="269"/>
      <c r="AL18" s="271"/>
      <c r="AM18" s="84"/>
      <c r="AN18" s="85"/>
      <c r="AO18" s="84"/>
      <c r="AP18" s="85"/>
    </row>
    <row r="19" spans="1:42" ht="12.75" customHeight="1">
      <c r="A19" s="93">
        <v>15</v>
      </c>
      <c r="B19" s="204" t="s">
        <v>307</v>
      </c>
      <c r="C19" s="147" t="s">
        <v>118</v>
      </c>
      <c r="D19" s="57">
        <f t="shared" si="0"/>
        <v>15</v>
      </c>
      <c r="E19" s="158">
        <f>SUM(R19+V19+AB19+AD19)</f>
        <v>12</v>
      </c>
      <c r="F19" s="59">
        <v>3</v>
      </c>
      <c r="G19" s="76"/>
      <c r="H19" s="265"/>
      <c r="I19" s="76">
        <v>9</v>
      </c>
      <c r="J19" s="264">
        <v>3</v>
      </c>
      <c r="K19" s="166"/>
      <c r="L19" s="243"/>
      <c r="M19" s="166"/>
      <c r="N19" s="243"/>
      <c r="O19" s="166"/>
      <c r="P19" s="243"/>
      <c r="Q19" s="166">
        <v>11</v>
      </c>
      <c r="R19" s="171">
        <v>1</v>
      </c>
      <c r="S19" s="166"/>
      <c r="T19" s="244"/>
      <c r="U19" s="87">
        <v>14</v>
      </c>
      <c r="V19" s="168">
        <v>5</v>
      </c>
      <c r="W19" s="87"/>
      <c r="X19" s="268"/>
      <c r="Y19" s="87"/>
      <c r="Z19" s="268"/>
      <c r="AA19" s="87">
        <v>9</v>
      </c>
      <c r="AB19" s="168">
        <v>3</v>
      </c>
      <c r="AC19" s="87">
        <v>9</v>
      </c>
      <c r="AD19" s="168">
        <v>3</v>
      </c>
      <c r="AE19" s="269"/>
      <c r="AF19" s="270"/>
      <c r="AG19" s="269"/>
      <c r="AH19" s="270"/>
      <c r="AI19" s="269"/>
      <c r="AJ19" s="270"/>
      <c r="AK19" s="269"/>
      <c r="AL19" s="271"/>
      <c r="AM19" s="84"/>
      <c r="AN19" s="85"/>
      <c r="AO19" s="84"/>
      <c r="AP19" s="85"/>
    </row>
    <row r="20" spans="1:42" ht="12.75" customHeight="1">
      <c r="A20" s="93">
        <v>16</v>
      </c>
      <c r="B20" s="197" t="s">
        <v>308</v>
      </c>
      <c r="C20" s="147" t="s">
        <v>309</v>
      </c>
      <c r="D20" s="57">
        <f t="shared" si="0"/>
        <v>4</v>
      </c>
      <c r="E20" s="158">
        <v>4</v>
      </c>
      <c r="F20" s="59">
        <v>0</v>
      </c>
      <c r="G20" s="76"/>
      <c r="H20" s="265"/>
      <c r="I20" s="76"/>
      <c r="J20" s="265"/>
      <c r="K20" s="166"/>
      <c r="L20" s="243"/>
      <c r="M20" s="166"/>
      <c r="N20" s="243"/>
      <c r="O20" s="166"/>
      <c r="P20" s="243"/>
      <c r="Q20" s="166"/>
      <c r="R20" s="243"/>
      <c r="S20" s="166"/>
      <c r="T20" s="244"/>
      <c r="U20" s="87"/>
      <c r="V20" s="268"/>
      <c r="W20" s="87"/>
      <c r="X20" s="268"/>
      <c r="Y20" s="87"/>
      <c r="Z20" s="268"/>
      <c r="AA20" s="87">
        <v>8</v>
      </c>
      <c r="AB20" s="168">
        <v>4</v>
      </c>
      <c r="AC20" s="87"/>
      <c r="AD20" s="268"/>
      <c r="AE20" s="269"/>
      <c r="AF20" s="270"/>
      <c r="AG20" s="269"/>
      <c r="AH20" s="270"/>
      <c r="AI20" s="269"/>
      <c r="AJ20" s="270"/>
      <c r="AK20" s="269"/>
      <c r="AL20" s="271"/>
      <c r="AM20" s="84"/>
      <c r="AN20" s="85"/>
      <c r="AO20" s="84"/>
      <c r="AP20" s="85"/>
    </row>
    <row r="21" spans="1:42" ht="12.75" customHeight="1">
      <c r="A21" s="93">
        <v>17</v>
      </c>
      <c r="B21" s="205" t="s">
        <v>310</v>
      </c>
      <c r="C21" s="93" t="s">
        <v>34</v>
      </c>
      <c r="D21" s="57">
        <f t="shared" si="0"/>
        <v>2</v>
      </c>
      <c r="E21" s="158">
        <v>0</v>
      </c>
      <c r="F21" s="59">
        <v>2</v>
      </c>
      <c r="G21" s="76"/>
      <c r="H21" s="265"/>
      <c r="I21" s="76">
        <v>10</v>
      </c>
      <c r="J21" s="264">
        <v>2</v>
      </c>
      <c r="K21" s="166"/>
      <c r="L21" s="243"/>
      <c r="M21" s="166"/>
      <c r="N21" s="243"/>
      <c r="O21" s="166"/>
      <c r="P21" s="243"/>
      <c r="Q21" s="166"/>
      <c r="R21" s="243"/>
      <c r="S21" s="166"/>
      <c r="T21" s="244"/>
      <c r="U21" s="87"/>
      <c r="V21" s="268"/>
      <c r="W21" s="87"/>
      <c r="X21" s="268"/>
      <c r="Y21" s="87"/>
      <c r="Z21" s="268"/>
      <c r="AA21" s="87"/>
      <c r="AB21" s="268"/>
      <c r="AC21" s="87"/>
      <c r="AD21" s="268"/>
      <c r="AE21" s="269"/>
      <c r="AF21" s="270"/>
      <c r="AG21" s="269"/>
      <c r="AH21" s="270"/>
      <c r="AI21" s="269"/>
      <c r="AJ21" s="270"/>
      <c r="AK21" s="269"/>
      <c r="AL21" s="271"/>
      <c r="AM21" s="84"/>
      <c r="AN21" s="85"/>
      <c r="AO21" s="84"/>
      <c r="AP21" s="85"/>
    </row>
    <row r="22" spans="1:42" ht="12.75" customHeight="1">
      <c r="A22" s="93">
        <v>18</v>
      </c>
      <c r="B22" s="205" t="s">
        <v>311</v>
      </c>
      <c r="C22" s="93" t="s">
        <v>34</v>
      </c>
      <c r="D22" s="57">
        <f t="shared" si="0"/>
        <v>2</v>
      </c>
      <c r="E22" s="158">
        <v>0</v>
      </c>
      <c r="F22" s="59">
        <v>2</v>
      </c>
      <c r="G22" s="76"/>
      <c r="H22" s="265"/>
      <c r="I22" s="76">
        <v>10</v>
      </c>
      <c r="J22" s="264">
        <v>2</v>
      </c>
      <c r="K22" s="166"/>
      <c r="L22" s="243"/>
      <c r="M22" s="166"/>
      <c r="N22" s="243"/>
      <c r="O22" s="166"/>
      <c r="P22" s="243"/>
      <c r="Q22" s="166"/>
      <c r="R22" s="243"/>
      <c r="S22" s="166"/>
      <c r="T22" s="244"/>
      <c r="U22" s="87"/>
      <c r="V22" s="268"/>
      <c r="W22" s="87"/>
      <c r="X22" s="268"/>
      <c r="Y22" s="87"/>
      <c r="Z22" s="268"/>
      <c r="AA22" s="87"/>
      <c r="AB22" s="268"/>
      <c r="AC22" s="87"/>
      <c r="AD22" s="268"/>
      <c r="AE22" s="269"/>
      <c r="AF22" s="270"/>
      <c r="AG22" s="269"/>
      <c r="AH22" s="270"/>
      <c r="AI22" s="269"/>
      <c r="AJ22" s="270"/>
      <c r="AK22" s="269"/>
      <c r="AL22" s="271"/>
      <c r="AM22" s="84"/>
      <c r="AN22" s="85"/>
      <c r="AO22" s="84"/>
      <c r="AP22" s="85"/>
    </row>
    <row r="23" spans="1:42" ht="12.75" customHeight="1">
      <c r="A23" s="93"/>
      <c r="B23" s="205"/>
      <c r="C23" s="207" t="s">
        <v>96</v>
      </c>
      <c r="D23" s="57"/>
      <c r="E23" s="158"/>
      <c r="F23" s="59"/>
      <c r="G23" s="76"/>
      <c r="H23" s="265"/>
      <c r="I23" s="76"/>
      <c r="J23" s="265"/>
      <c r="K23" s="166"/>
      <c r="L23" s="243"/>
      <c r="M23" s="166"/>
      <c r="N23" s="243"/>
      <c r="O23" s="166"/>
      <c r="P23" s="243"/>
      <c r="Q23" s="166"/>
      <c r="R23" s="243"/>
      <c r="S23" s="166"/>
      <c r="T23" s="244"/>
      <c r="U23" s="87"/>
      <c r="V23" s="268"/>
      <c r="W23" s="87"/>
      <c r="X23" s="268"/>
      <c r="Y23" s="87"/>
      <c r="Z23" s="268"/>
      <c r="AA23" s="87"/>
      <c r="AB23" s="268"/>
      <c r="AC23" s="87"/>
      <c r="AD23" s="268"/>
      <c r="AE23" s="269"/>
      <c r="AF23" s="270"/>
      <c r="AG23" s="269"/>
      <c r="AH23" s="270"/>
      <c r="AI23" s="269"/>
      <c r="AJ23" s="270"/>
      <c r="AK23" s="269"/>
      <c r="AL23" s="271"/>
      <c r="AM23" s="84"/>
      <c r="AN23" s="85"/>
      <c r="AO23" s="84"/>
      <c r="AP23" s="85"/>
    </row>
    <row r="24" spans="1:42" ht="12.75" customHeight="1">
      <c r="A24" s="93"/>
      <c r="B24" s="205"/>
      <c r="C24" s="207"/>
      <c r="D24" s="57"/>
      <c r="E24" s="158"/>
      <c r="F24" s="59"/>
      <c r="G24" s="76"/>
      <c r="H24" s="265"/>
      <c r="I24" s="76"/>
      <c r="J24" s="265"/>
      <c r="K24" s="166"/>
      <c r="L24" s="243"/>
      <c r="M24" s="166"/>
      <c r="N24" s="243"/>
      <c r="O24" s="166"/>
      <c r="P24" s="243"/>
      <c r="Q24" s="166"/>
      <c r="R24" s="243"/>
      <c r="S24" s="166"/>
      <c r="T24" s="244"/>
      <c r="U24" s="87"/>
      <c r="V24" s="268"/>
      <c r="W24" s="87"/>
      <c r="X24" s="268"/>
      <c r="Y24" s="87"/>
      <c r="Z24" s="268"/>
      <c r="AA24" s="87"/>
      <c r="AB24" s="268"/>
      <c r="AC24" s="87"/>
      <c r="AD24" s="268"/>
      <c r="AE24" s="269"/>
      <c r="AF24" s="270"/>
      <c r="AG24" s="269"/>
      <c r="AH24" s="270"/>
      <c r="AI24" s="269"/>
      <c r="AJ24" s="270"/>
      <c r="AK24" s="269"/>
      <c r="AL24" s="271"/>
      <c r="AM24" s="84"/>
      <c r="AN24" s="85"/>
      <c r="AO24" s="84"/>
      <c r="AP24" s="85"/>
    </row>
    <row r="25" spans="1:42" ht="12.75" customHeight="1">
      <c r="A25" s="93"/>
      <c r="B25" s="205"/>
      <c r="C25" s="207"/>
      <c r="D25" s="57"/>
      <c r="E25" s="158"/>
      <c r="F25" s="59"/>
      <c r="G25" s="76"/>
      <c r="H25" s="265"/>
      <c r="I25" s="76"/>
      <c r="J25" s="265"/>
      <c r="K25" s="166"/>
      <c r="L25" s="243"/>
      <c r="M25" s="166"/>
      <c r="N25" s="243"/>
      <c r="O25" s="166"/>
      <c r="P25" s="243"/>
      <c r="Q25" s="166"/>
      <c r="R25" s="243"/>
      <c r="S25" s="166"/>
      <c r="T25" s="244"/>
      <c r="U25" s="87"/>
      <c r="V25" s="268"/>
      <c r="W25" s="87"/>
      <c r="X25" s="268"/>
      <c r="Y25" s="87"/>
      <c r="Z25" s="268"/>
      <c r="AA25" s="87"/>
      <c r="AB25" s="268"/>
      <c r="AC25" s="87"/>
      <c r="AD25" s="268"/>
      <c r="AE25" s="269"/>
      <c r="AF25" s="270"/>
      <c r="AG25" s="269"/>
      <c r="AH25" s="270"/>
      <c r="AI25" s="269"/>
      <c r="AJ25" s="270"/>
      <c r="AK25" s="269"/>
      <c r="AL25" s="271"/>
      <c r="AM25" s="84"/>
      <c r="AN25" s="85"/>
      <c r="AO25" s="84"/>
      <c r="AP25" s="85"/>
    </row>
    <row r="26" spans="1:42" ht="12.75" customHeight="1">
      <c r="A26" s="93"/>
      <c r="B26" s="205"/>
      <c r="C26" s="207"/>
      <c r="D26" s="57"/>
      <c r="E26" s="158"/>
      <c r="F26" s="59"/>
      <c r="G26" s="76"/>
      <c r="H26" s="265"/>
      <c r="I26" s="76"/>
      <c r="J26" s="265"/>
      <c r="K26" s="166"/>
      <c r="L26" s="243"/>
      <c r="M26" s="166"/>
      <c r="N26" s="243"/>
      <c r="O26" s="166"/>
      <c r="P26" s="243"/>
      <c r="Q26" s="166"/>
      <c r="R26" s="243"/>
      <c r="S26" s="166"/>
      <c r="T26" s="244"/>
      <c r="U26" s="87"/>
      <c r="V26" s="268"/>
      <c r="W26" s="87"/>
      <c r="X26" s="268"/>
      <c r="Y26" s="87"/>
      <c r="Z26" s="268"/>
      <c r="AA26" s="87"/>
      <c r="AB26" s="268"/>
      <c r="AC26" s="87"/>
      <c r="AD26" s="268"/>
      <c r="AE26" s="269"/>
      <c r="AF26" s="270"/>
      <c r="AG26" s="269"/>
      <c r="AH26" s="270"/>
      <c r="AI26" s="269"/>
      <c r="AJ26" s="270"/>
      <c r="AK26" s="269"/>
      <c r="AL26" s="271"/>
      <c r="AM26" s="84"/>
      <c r="AN26" s="85"/>
      <c r="AO26" s="84"/>
      <c r="AP26" s="85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</sheetData>
  <sheetProtection selectLockedCells="1" selectUnlockedCells="1"/>
  <mergeCells count="5">
    <mergeCell ref="G2:J2"/>
    <mergeCell ref="K2:T2"/>
    <mergeCell ref="U2:AD2"/>
    <mergeCell ref="AE2:AL2"/>
    <mergeCell ref="AM2:AP2"/>
  </mergeCells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2:BD23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S32" sqref="S32"/>
    </sheetView>
  </sheetViews>
  <sheetFormatPr defaultColWidth="8.00390625" defaultRowHeight="12.75"/>
  <cols>
    <col min="1" max="1" width="3.7109375" style="11" customWidth="1"/>
    <col min="2" max="2" width="25.7109375" style="11" customWidth="1"/>
    <col min="3" max="6" width="4.7109375" style="11" customWidth="1"/>
    <col min="7" max="7" width="7.7109375" style="1" customWidth="1"/>
    <col min="8" max="8" width="3.7109375" style="273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8.57421875" style="0" customWidth="1"/>
    <col min="30" max="30" width="3.7109375" style="0" customWidth="1"/>
    <col min="31" max="31" width="8.421875" style="0" customWidth="1"/>
    <col min="32" max="32" width="3.7109375" style="0" customWidth="1"/>
    <col min="33" max="33" width="8.421875" style="0" customWidth="1"/>
    <col min="34" max="34" width="3.7109375" style="0" customWidth="1"/>
    <col min="35" max="35" width="8.140625" style="0" customWidth="1"/>
    <col min="36" max="36" width="3.57421875" style="0" customWidth="1"/>
    <col min="37" max="37" width="8.57421875" style="0" customWidth="1"/>
    <col min="38" max="38" width="3.7109375" style="0" customWidth="1"/>
    <col min="39" max="39" width="8.140625" style="0" customWidth="1"/>
    <col min="40" max="40" width="3.7109375" style="0" customWidth="1"/>
    <col min="41" max="44" width="8.8515625" style="0" customWidth="1"/>
    <col min="45" max="16384" width="9.140625" style="11" customWidth="1"/>
  </cols>
  <sheetData>
    <row r="1" ht="16.5" customHeight="1"/>
    <row r="2" spans="2:40" ht="13.5">
      <c r="B2" s="93" t="s">
        <v>312</v>
      </c>
      <c r="C2" s="274"/>
      <c r="D2" s="274"/>
      <c r="E2" s="274"/>
      <c r="F2" s="274"/>
      <c r="G2" s="98" t="s">
        <v>313</v>
      </c>
      <c r="H2" s="98"/>
      <c r="I2" s="98"/>
      <c r="J2" s="98"/>
      <c r="K2" s="8" t="s">
        <v>314</v>
      </c>
      <c r="L2" s="8"/>
      <c r="M2" s="8"/>
      <c r="N2" s="8"/>
      <c r="O2" s="8"/>
      <c r="P2" s="8"/>
      <c r="Q2" s="8"/>
      <c r="R2" s="8"/>
      <c r="S2" s="8"/>
      <c r="T2" s="8"/>
      <c r="U2" s="8" t="s">
        <v>315</v>
      </c>
      <c r="V2" s="8"/>
      <c r="W2" s="8"/>
      <c r="X2" s="8"/>
      <c r="Y2" s="8"/>
      <c r="Z2" s="8"/>
      <c r="AA2" s="8"/>
      <c r="AB2" s="8"/>
      <c r="AC2" s="275" t="s">
        <v>276</v>
      </c>
      <c r="AD2" s="275"/>
      <c r="AE2" s="275"/>
      <c r="AF2" s="275"/>
      <c r="AG2" s="275"/>
      <c r="AH2" s="275"/>
      <c r="AI2" s="275"/>
      <c r="AJ2" s="275"/>
      <c r="AK2" s="10" t="s">
        <v>5</v>
      </c>
      <c r="AL2" s="10"/>
      <c r="AM2" s="10"/>
      <c r="AN2" s="10"/>
    </row>
    <row r="3" spans="1:40" ht="12.75">
      <c r="A3" s="3"/>
      <c r="B3" s="276" t="s">
        <v>316</v>
      </c>
      <c r="C3" s="207"/>
      <c r="D3" s="277" t="s">
        <v>7</v>
      </c>
      <c r="E3" s="277" t="s">
        <v>8</v>
      </c>
      <c r="F3" s="277" t="s">
        <v>9</v>
      </c>
      <c r="G3" s="278" t="s">
        <v>10</v>
      </c>
      <c r="H3" s="278"/>
      <c r="I3" s="278" t="s">
        <v>10</v>
      </c>
      <c r="J3" s="278"/>
      <c r="K3" s="279" t="s">
        <v>10</v>
      </c>
      <c r="L3" s="243"/>
      <c r="M3" s="279" t="s">
        <v>10</v>
      </c>
      <c r="N3" s="279"/>
      <c r="O3" s="279" t="s">
        <v>10</v>
      </c>
      <c r="P3" s="279"/>
      <c r="Q3" s="279" t="s">
        <v>10</v>
      </c>
      <c r="R3" s="279"/>
      <c r="S3" s="279" t="s">
        <v>10</v>
      </c>
      <c r="T3" s="166"/>
      <c r="U3" s="280" t="s">
        <v>10</v>
      </c>
      <c r="V3" s="69"/>
      <c r="W3" s="280" t="s">
        <v>10</v>
      </c>
      <c r="X3" s="280"/>
      <c r="Y3" s="280" t="s">
        <v>10</v>
      </c>
      <c r="Z3" s="280"/>
      <c r="AA3" s="280" t="s">
        <v>10</v>
      </c>
      <c r="AB3" s="280"/>
      <c r="AC3" s="29" t="s">
        <v>10</v>
      </c>
      <c r="AD3" s="29"/>
      <c r="AE3" s="29" t="s">
        <v>10</v>
      </c>
      <c r="AF3" s="29"/>
      <c r="AG3" s="29" t="s">
        <v>10</v>
      </c>
      <c r="AH3" s="281"/>
      <c r="AI3" s="29" t="s">
        <v>10</v>
      </c>
      <c r="AJ3" s="29"/>
      <c r="AK3" s="282" t="s">
        <v>10</v>
      </c>
      <c r="AL3" s="283"/>
      <c r="AM3" s="282" t="s">
        <v>10</v>
      </c>
      <c r="AN3" s="283"/>
    </row>
    <row r="4" spans="1:40" s="53" customFormat="1" ht="12.75" customHeight="1">
      <c r="A4" s="33"/>
      <c r="B4" s="284" t="s">
        <v>11</v>
      </c>
      <c r="C4" s="285" t="s">
        <v>12</v>
      </c>
      <c r="D4" s="286" t="s">
        <v>13</v>
      </c>
      <c r="E4" s="286" t="s">
        <v>13</v>
      </c>
      <c r="F4" s="286" t="s">
        <v>13</v>
      </c>
      <c r="G4" s="120" t="s">
        <v>75</v>
      </c>
      <c r="H4" s="119" t="s">
        <v>13</v>
      </c>
      <c r="I4" s="120" t="s">
        <v>76</v>
      </c>
      <c r="J4" s="119" t="s">
        <v>13</v>
      </c>
      <c r="K4" s="42" t="s">
        <v>82</v>
      </c>
      <c r="L4" s="43" t="s">
        <v>13</v>
      </c>
      <c r="M4" s="42" t="s">
        <v>77</v>
      </c>
      <c r="N4" s="43" t="s">
        <v>13</v>
      </c>
      <c r="O4" s="42" t="s">
        <v>317</v>
      </c>
      <c r="P4" s="43" t="s">
        <v>13</v>
      </c>
      <c r="Q4" s="42" t="s">
        <v>79</v>
      </c>
      <c r="R4" s="43" t="s">
        <v>13</v>
      </c>
      <c r="S4" s="42" t="s">
        <v>81</v>
      </c>
      <c r="T4" s="43" t="s">
        <v>13</v>
      </c>
      <c r="U4" s="124" t="s">
        <v>82</v>
      </c>
      <c r="V4" s="123" t="s">
        <v>13</v>
      </c>
      <c r="W4" s="44" t="s">
        <v>77</v>
      </c>
      <c r="X4" s="123" t="s">
        <v>13</v>
      </c>
      <c r="Y4" s="124" t="s">
        <v>317</v>
      </c>
      <c r="Z4" s="123" t="s">
        <v>13</v>
      </c>
      <c r="AA4" s="124" t="s">
        <v>79</v>
      </c>
      <c r="AB4" s="123" t="s">
        <v>13</v>
      </c>
      <c r="AC4" s="186" t="s">
        <v>82</v>
      </c>
      <c r="AD4" s="185" t="s">
        <v>13</v>
      </c>
      <c r="AE4" s="186" t="s">
        <v>77</v>
      </c>
      <c r="AF4" s="185" t="s">
        <v>13</v>
      </c>
      <c r="AG4" s="186" t="s">
        <v>317</v>
      </c>
      <c r="AH4" s="185" t="s">
        <v>13</v>
      </c>
      <c r="AI4" s="186" t="s">
        <v>79</v>
      </c>
      <c r="AJ4" s="185" t="s">
        <v>13</v>
      </c>
      <c r="AK4" s="287" t="s">
        <v>85</v>
      </c>
      <c r="AL4" s="288" t="s">
        <v>13</v>
      </c>
      <c r="AM4" s="287" t="s">
        <v>85</v>
      </c>
      <c r="AN4" s="288" t="s">
        <v>13</v>
      </c>
    </row>
    <row r="5" spans="1:56" s="53" customFormat="1" ht="12.75" customHeight="1">
      <c r="A5" s="54">
        <v>1</v>
      </c>
      <c r="B5" s="203" t="s">
        <v>318</v>
      </c>
      <c r="C5" s="54" t="s">
        <v>41</v>
      </c>
      <c r="D5" s="57">
        <f>E5+F5</f>
        <v>54</v>
      </c>
      <c r="E5" s="58">
        <f>SUM(L5+N5+Z5+AB5)</f>
        <v>35</v>
      </c>
      <c r="F5" s="59">
        <v>19</v>
      </c>
      <c r="G5" s="76">
        <v>2</v>
      </c>
      <c r="H5" s="75">
        <v>9</v>
      </c>
      <c r="I5" s="76">
        <v>2</v>
      </c>
      <c r="J5" s="77">
        <v>4</v>
      </c>
      <c r="K5" s="166">
        <v>2</v>
      </c>
      <c r="L5" s="171">
        <v>10</v>
      </c>
      <c r="M5" s="166">
        <v>2</v>
      </c>
      <c r="N5" s="171">
        <v>11</v>
      </c>
      <c r="O5" s="166"/>
      <c r="P5" s="243"/>
      <c r="Q5" s="166"/>
      <c r="R5" s="243"/>
      <c r="S5" s="166">
        <v>2</v>
      </c>
      <c r="T5" s="75">
        <v>10</v>
      </c>
      <c r="U5" s="87">
        <v>4</v>
      </c>
      <c r="V5" s="268">
        <v>6</v>
      </c>
      <c r="W5" s="87">
        <v>5</v>
      </c>
      <c r="X5" s="268">
        <v>4</v>
      </c>
      <c r="Y5" s="87">
        <v>1</v>
      </c>
      <c r="Z5" s="168">
        <v>7</v>
      </c>
      <c r="AA5" s="87">
        <v>1</v>
      </c>
      <c r="AB5" s="168">
        <v>7</v>
      </c>
      <c r="AC5" s="269"/>
      <c r="AD5" s="271"/>
      <c r="AE5" s="269"/>
      <c r="AF5" s="271"/>
      <c r="AG5" s="269"/>
      <c r="AH5" s="270"/>
      <c r="AI5" s="269"/>
      <c r="AJ5" s="271"/>
      <c r="AK5" s="289"/>
      <c r="AL5" s="290"/>
      <c r="AM5" s="289"/>
      <c r="AN5" s="290"/>
      <c r="AO5" s="11"/>
      <c r="AP5" s="11"/>
      <c r="AQ5" s="11"/>
      <c r="AR5" s="1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</row>
    <row r="6" spans="1:56" s="53" customFormat="1" ht="12.75" customHeight="1">
      <c r="A6" s="93"/>
      <c r="B6" s="205"/>
      <c r="C6" s="93"/>
      <c r="D6" s="57"/>
      <c r="E6" s="58"/>
      <c r="F6" s="59"/>
      <c r="G6" s="207"/>
      <c r="H6" s="292"/>
      <c r="I6" s="207"/>
      <c r="J6" s="292"/>
      <c r="K6" s="207"/>
      <c r="L6" s="293"/>
      <c r="M6" s="207"/>
      <c r="N6" s="293"/>
      <c r="O6" s="207"/>
      <c r="P6" s="293"/>
      <c r="Q6" s="207"/>
      <c r="R6" s="293"/>
      <c r="S6" s="207"/>
      <c r="T6" s="292"/>
      <c r="U6" s="207"/>
      <c r="V6" s="294"/>
      <c r="W6" s="207"/>
      <c r="X6" s="294"/>
      <c r="Y6" s="207"/>
      <c r="Z6" s="294"/>
      <c r="AA6" s="207"/>
      <c r="AB6" s="294"/>
      <c r="AC6" s="214"/>
      <c r="AD6" s="157"/>
      <c r="AE6" s="214"/>
      <c r="AF6" s="157"/>
      <c r="AG6" s="214"/>
      <c r="AH6" s="58"/>
      <c r="AI6" s="214"/>
      <c r="AJ6" s="157"/>
      <c r="AK6" s="214"/>
      <c r="AL6" s="295"/>
      <c r="AM6" s="214"/>
      <c r="AN6" s="295"/>
      <c r="AO6" s="11"/>
      <c r="AP6" s="11"/>
      <c r="AQ6" s="11"/>
      <c r="AR6" s="1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</row>
    <row r="7" spans="1:56" s="53" customFormat="1" ht="12.75" customHeight="1">
      <c r="A7" s="93"/>
      <c r="B7" s="205"/>
      <c r="C7" s="93"/>
      <c r="D7" s="57"/>
      <c r="E7" s="58"/>
      <c r="F7" s="59"/>
      <c r="G7" s="207"/>
      <c r="H7" s="292"/>
      <c r="I7" s="207"/>
      <c r="J7" s="292"/>
      <c r="K7" s="207"/>
      <c r="L7" s="293"/>
      <c r="M7" s="207"/>
      <c r="N7" s="293"/>
      <c r="O7" s="207"/>
      <c r="P7" s="293"/>
      <c r="Q7" s="207"/>
      <c r="R7" s="293"/>
      <c r="S7" s="207"/>
      <c r="T7" s="292"/>
      <c r="U7" s="207"/>
      <c r="V7" s="294"/>
      <c r="W7" s="207"/>
      <c r="X7" s="294"/>
      <c r="Y7" s="207"/>
      <c r="Z7" s="294"/>
      <c r="AA7" s="207"/>
      <c r="AB7" s="294"/>
      <c r="AC7" s="214"/>
      <c r="AD7" s="157"/>
      <c r="AE7" s="214"/>
      <c r="AF7" s="157"/>
      <c r="AG7" s="214"/>
      <c r="AH7" s="58"/>
      <c r="AI7" s="214"/>
      <c r="AJ7" s="157"/>
      <c r="AK7" s="214"/>
      <c r="AL7" s="295"/>
      <c r="AM7" s="214"/>
      <c r="AN7" s="295"/>
      <c r="AO7" s="11"/>
      <c r="AP7" s="11"/>
      <c r="AQ7" s="11"/>
      <c r="AR7" s="1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</row>
    <row r="8" spans="1:56" s="11" customFormat="1" ht="12.75" customHeight="1">
      <c r="A8" s="54">
        <v>1</v>
      </c>
      <c r="B8" s="156" t="s">
        <v>319</v>
      </c>
      <c r="C8" s="54" t="s">
        <v>91</v>
      </c>
      <c r="D8" s="57">
        <f aca="true" t="shared" si="0" ref="D8:D23">E8+F8</f>
        <v>92</v>
      </c>
      <c r="E8" s="58">
        <f>SUM(L8+N8+R8+V8)</f>
        <v>51</v>
      </c>
      <c r="F8" s="59">
        <f aca="true" t="shared" si="1" ref="F8:F9">SUM(H8+T8)</f>
        <v>41</v>
      </c>
      <c r="G8" s="76">
        <v>1</v>
      </c>
      <c r="H8" s="75">
        <v>20</v>
      </c>
      <c r="I8" s="76">
        <v>1</v>
      </c>
      <c r="J8" s="77">
        <v>10</v>
      </c>
      <c r="K8" s="166">
        <v>1</v>
      </c>
      <c r="L8" s="171">
        <v>20</v>
      </c>
      <c r="M8" s="166">
        <v>1</v>
      </c>
      <c r="N8" s="171">
        <v>14</v>
      </c>
      <c r="O8" s="166" t="s">
        <v>320</v>
      </c>
      <c r="P8" s="243">
        <v>7</v>
      </c>
      <c r="Q8" s="166" t="s">
        <v>321</v>
      </c>
      <c r="R8" s="171">
        <v>9</v>
      </c>
      <c r="S8" s="166">
        <v>1</v>
      </c>
      <c r="T8" s="75">
        <v>21</v>
      </c>
      <c r="U8" s="87" t="s">
        <v>237</v>
      </c>
      <c r="V8" s="168">
        <v>8</v>
      </c>
      <c r="W8" s="87" t="s">
        <v>322</v>
      </c>
      <c r="X8" s="268">
        <v>5</v>
      </c>
      <c r="Y8" s="87" t="s">
        <v>320</v>
      </c>
      <c r="Z8" s="268">
        <v>4</v>
      </c>
      <c r="AA8" s="87" t="s">
        <v>320</v>
      </c>
      <c r="AB8" s="268">
        <v>4</v>
      </c>
      <c r="AC8" s="269"/>
      <c r="AD8" s="271"/>
      <c r="AE8" s="269"/>
      <c r="AF8" s="271"/>
      <c r="AG8" s="269"/>
      <c r="AH8" s="270"/>
      <c r="AI8" s="269"/>
      <c r="AJ8" s="271"/>
      <c r="AK8" s="289"/>
      <c r="AL8" s="290"/>
      <c r="AM8" s="289"/>
      <c r="AN8" s="290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</row>
    <row r="9" spans="1:56" s="11" customFormat="1" ht="12.75" customHeight="1">
      <c r="A9" s="54">
        <v>2</v>
      </c>
      <c r="B9" s="203" t="s">
        <v>323</v>
      </c>
      <c r="C9" s="54" t="s">
        <v>34</v>
      </c>
      <c r="D9" s="57">
        <f t="shared" si="0"/>
        <v>80</v>
      </c>
      <c r="E9" s="58">
        <f>SUM(L9,V9,X9,AB9)</f>
        <v>53</v>
      </c>
      <c r="F9" s="59">
        <f t="shared" si="1"/>
        <v>27</v>
      </c>
      <c r="G9" s="76">
        <v>2</v>
      </c>
      <c r="H9" s="75">
        <v>16</v>
      </c>
      <c r="I9" s="76">
        <v>2</v>
      </c>
      <c r="J9" s="77">
        <v>7</v>
      </c>
      <c r="K9" s="166">
        <v>3</v>
      </c>
      <c r="L9" s="266">
        <v>12</v>
      </c>
      <c r="M9" s="166"/>
      <c r="N9" s="243"/>
      <c r="O9" s="166">
        <v>1</v>
      </c>
      <c r="P9" s="243">
        <v>9</v>
      </c>
      <c r="Q9" s="166"/>
      <c r="R9" s="243"/>
      <c r="S9" s="166">
        <v>4</v>
      </c>
      <c r="T9" s="75">
        <v>11</v>
      </c>
      <c r="U9" s="87">
        <v>2</v>
      </c>
      <c r="V9" s="267">
        <v>15</v>
      </c>
      <c r="W9" s="87">
        <v>2</v>
      </c>
      <c r="X9" s="267">
        <v>15</v>
      </c>
      <c r="Y9" s="87">
        <v>2</v>
      </c>
      <c r="Z9" s="268">
        <v>8</v>
      </c>
      <c r="AA9" s="87">
        <v>1</v>
      </c>
      <c r="AB9" s="267">
        <v>11</v>
      </c>
      <c r="AC9" s="269"/>
      <c r="AD9" s="271"/>
      <c r="AE9" s="269"/>
      <c r="AF9" s="271"/>
      <c r="AG9" s="269"/>
      <c r="AH9" s="270"/>
      <c r="AI9" s="269"/>
      <c r="AJ9" s="271"/>
      <c r="AK9" s="289"/>
      <c r="AL9" s="290"/>
      <c r="AM9" s="289"/>
      <c r="AN9" s="290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</row>
    <row r="10" spans="1:56" s="11" customFormat="1" ht="12.75" customHeight="1">
      <c r="A10" s="54">
        <v>3</v>
      </c>
      <c r="B10" s="203" t="s">
        <v>324</v>
      </c>
      <c r="C10" s="54" t="s">
        <v>63</v>
      </c>
      <c r="D10" s="57">
        <f t="shared" si="0"/>
        <v>80</v>
      </c>
      <c r="E10" s="58">
        <f>SUM(L10+V10+X10+Z10)</f>
        <v>51</v>
      </c>
      <c r="F10" s="59">
        <v>29</v>
      </c>
      <c r="G10" s="76">
        <v>3</v>
      </c>
      <c r="H10" s="75">
        <v>12</v>
      </c>
      <c r="I10" s="76">
        <v>4</v>
      </c>
      <c r="J10" s="77">
        <v>2</v>
      </c>
      <c r="K10" s="166">
        <v>4</v>
      </c>
      <c r="L10" s="266">
        <v>10</v>
      </c>
      <c r="M10" s="166"/>
      <c r="N10" s="243"/>
      <c r="O10" s="166">
        <v>2</v>
      </c>
      <c r="P10" s="243">
        <v>6</v>
      </c>
      <c r="Q10" s="166"/>
      <c r="R10" s="243"/>
      <c r="S10" s="166">
        <v>2</v>
      </c>
      <c r="T10" s="75">
        <v>17</v>
      </c>
      <c r="U10" s="87">
        <v>1</v>
      </c>
      <c r="V10" s="267">
        <v>19</v>
      </c>
      <c r="W10" s="87">
        <v>3</v>
      </c>
      <c r="X10" s="267">
        <v>11</v>
      </c>
      <c r="Y10" s="87">
        <v>1</v>
      </c>
      <c r="Z10" s="267">
        <v>11</v>
      </c>
      <c r="AA10" s="87">
        <v>3</v>
      </c>
      <c r="AB10" s="268">
        <v>5</v>
      </c>
      <c r="AC10" s="269"/>
      <c r="AD10" s="271"/>
      <c r="AE10" s="269"/>
      <c r="AF10" s="271"/>
      <c r="AG10" s="269"/>
      <c r="AH10" s="270"/>
      <c r="AI10" s="269"/>
      <c r="AJ10" s="271"/>
      <c r="AK10" s="289"/>
      <c r="AL10" s="290"/>
      <c r="AM10" s="289"/>
      <c r="AN10" s="290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</row>
    <row r="11" spans="1:56" s="11" customFormat="1" ht="12.75" customHeight="1">
      <c r="A11" s="54">
        <v>4</v>
      </c>
      <c r="B11" s="203" t="s">
        <v>325</v>
      </c>
      <c r="C11" s="54" t="s">
        <v>52</v>
      </c>
      <c r="D11" s="57">
        <f t="shared" si="0"/>
        <v>72</v>
      </c>
      <c r="E11" s="58">
        <f>SUM(L11+N11+V11+X11)</f>
        <v>49</v>
      </c>
      <c r="F11" s="59">
        <v>23</v>
      </c>
      <c r="G11" s="76">
        <v>4</v>
      </c>
      <c r="H11" s="75">
        <v>10</v>
      </c>
      <c r="I11" s="76" t="s">
        <v>320</v>
      </c>
      <c r="J11" s="77">
        <v>4</v>
      </c>
      <c r="K11" s="166">
        <v>5</v>
      </c>
      <c r="L11" s="266">
        <v>9</v>
      </c>
      <c r="M11" s="166">
        <v>2</v>
      </c>
      <c r="N11" s="266">
        <v>10</v>
      </c>
      <c r="O11" s="166" t="s">
        <v>237</v>
      </c>
      <c r="P11" s="243">
        <v>4</v>
      </c>
      <c r="Q11" s="166" t="s">
        <v>320</v>
      </c>
      <c r="R11" s="243">
        <v>6</v>
      </c>
      <c r="S11" s="166">
        <v>3</v>
      </c>
      <c r="T11" s="75">
        <v>13</v>
      </c>
      <c r="U11" s="87">
        <v>3</v>
      </c>
      <c r="V11" s="267">
        <v>11</v>
      </c>
      <c r="W11" s="87">
        <v>1</v>
      </c>
      <c r="X11" s="267">
        <v>19</v>
      </c>
      <c r="Y11" s="87" t="s">
        <v>237</v>
      </c>
      <c r="Z11" s="268">
        <v>1</v>
      </c>
      <c r="AA11" s="87" t="s">
        <v>237</v>
      </c>
      <c r="AB11" s="268">
        <v>1</v>
      </c>
      <c r="AC11" s="269"/>
      <c r="AD11" s="271"/>
      <c r="AE11" s="269"/>
      <c r="AF11" s="271"/>
      <c r="AG11" s="269"/>
      <c r="AH11" s="270"/>
      <c r="AI11" s="269"/>
      <c r="AJ11" s="271"/>
      <c r="AK11" s="289"/>
      <c r="AL11" s="290"/>
      <c r="AM11" s="289"/>
      <c r="AN11" s="290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  <c r="BC11" s="291"/>
      <c r="BD11" s="291"/>
    </row>
    <row r="12" spans="1:56" s="11" customFormat="1" ht="12.75" customHeight="1">
      <c r="A12" s="54">
        <v>5</v>
      </c>
      <c r="B12" s="153" t="s">
        <v>326</v>
      </c>
      <c r="C12" s="54" t="s">
        <v>109</v>
      </c>
      <c r="D12" s="57">
        <f t="shared" si="0"/>
        <v>57</v>
      </c>
      <c r="E12" s="58">
        <f>SUM(L12+N12+P12+R12)</f>
        <v>38</v>
      </c>
      <c r="F12" s="59">
        <v>19</v>
      </c>
      <c r="G12" s="76">
        <v>5</v>
      </c>
      <c r="H12" s="75">
        <v>9</v>
      </c>
      <c r="I12" s="76">
        <v>1</v>
      </c>
      <c r="J12" s="77">
        <v>10</v>
      </c>
      <c r="K12" s="166">
        <v>2</v>
      </c>
      <c r="L12" s="171">
        <v>16</v>
      </c>
      <c r="M12" s="166">
        <v>3</v>
      </c>
      <c r="N12" s="171">
        <v>6</v>
      </c>
      <c r="O12" s="166" t="s">
        <v>320</v>
      </c>
      <c r="P12" s="171">
        <v>7</v>
      </c>
      <c r="Q12" s="166" t="s">
        <v>321</v>
      </c>
      <c r="R12" s="171">
        <v>9</v>
      </c>
      <c r="S12" s="166">
        <v>5</v>
      </c>
      <c r="T12" s="75">
        <v>10</v>
      </c>
      <c r="U12" s="87" t="s">
        <v>327</v>
      </c>
      <c r="V12" s="268">
        <v>5</v>
      </c>
      <c r="W12" s="87" t="s">
        <v>328</v>
      </c>
      <c r="X12" s="268">
        <v>3</v>
      </c>
      <c r="Y12" s="87" t="s">
        <v>320</v>
      </c>
      <c r="Z12" s="268">
        <v>4</v>
      </c>
      <c r="AA12" s="87" t="s">
        <v>320</v>
      </c>
      <c r="AB12" s="268">
        <v>4</v>
      </c>
      <c r="AC12" s="269"/>
      <c r="AD12" s="271"/>
      <c r="AE12" s="269"/>
      <c r="AF12" s="271"/>
      <c r="AG12" s="269"/>
      <c r="AH12" s="270"/>
      <c r="AI12" s="269"/>
      <c r="AJ12" s="271"/>
      <c r="AK12" s="289"/>
      <c r="AL12" s="290"/>
      <c r="AM12" s="289"/>
      <c r="AN12" s="290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</row>
    <row r="13" spans="1:56" s="11" customFormat="1" ht="12.75" customHeight="1">
      <c r="A13" s="54">
        <v>6</v>
      </c>
      <c r="B13" s="203" t="s">
        <v>329</v>
      </c>
      <c r="C13" s="54" t="s">
        <v>109</v>
      </c>
      <c r="D13" s="57">
        <f t="shared" si="0"/>
        <v>53</v>
      </c>
      <c r="E13" s="58">
        <f>SUM(P13+V13+X13+AB13)</f>
        <v>37</v>
      </c>
      <c r="F13" s="59">
        <v>16</v>
      </c>
      <c r="G13" s="76">
        <v>6</v>
      </c>
      <c r="H13" s="75">
        <v>8</v>
      </c>
      <c r="I13" s="76">
        <v>2</v>
      </c>
      <c r="J13" s="77">
        <v>7</v>
      </c>
      <c r="K13" s="166"/>
      <c r="L13" s="243"/>
      <c r="M13" s="166"/>
      <c r="N13" s="243"/>
      <c r="O13" s="166">
        <v>1</v>
      </c>
      <c r="P13" s="266">
        <v>9</v>
      </c>
      <c r="Q13" s="166"/>
      <c r="R13" s="243"/>
      <c r="S13" s="166">
        <v>7</v>
      </c>
      <c r="T13" s="75">
        <v>8</v>
      </c>
      <c r="U13" s="87">
        <v>4</v>
      </c>
      <c r="V13" s="267">
        <v>9</v>
      </c>
      <c r="W13" s="87">
        <v>5</v>
      </c>
      <c r="X13" s="267">
        <v>8</v>
      </c>
      <c r="Y13" s="87">
        <v>2</v>
      </c>
      <c r="Z13" s="268">
        <v>8</v>
      </c>
      <c r="AA13" s="87">
        <v>1</v>
      </c>
      <c r="AB13" s="267">
        <v>11</v>
      </c>
      <c r="AC13" s="269"/>
      <c r="AD13" s="271"/>
      <c r="AE13" s="269"/>
      <c r="AF13" s="271"/>
      <c r="AG13" s="269"/>
      <c r="AH13" s="270"/>
      <c r="AI13" s="269"/>
      <c r="AJ13" s="271"/>
      <c r="AK13" s="289"/>
      <c r="AL13" s="290"/>
      <c r="AM13" s="289"/>
      <c r="AN13" s="290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</row>
    <row r="14" spans="1:56" s="11" customFormat="1" ht="12.75" customHeight="1">
      <c r="A14" s="54">
        <v>7</v>
      </c>
      <c r="B14" s="203" t="s">
        <v>330</v>
      </c>
      <c r="C14" s="54" t="s">
        <v>38</v>
      </c>
      <c r="D14" s="57">
        <f t="shared" si="0"/>
        <v>50</v>
      </c>
      <c r="E14" s="58">
        <f>SUM(L14+V14+X14+AB14)</f>
        <v>33</v>
      </c>
      <c r="F14" s="59">
        <v>17</v>
      </c>
      <c r="G14" s="76">
        <v>7</v>
      </c>
      <c r="H14" s="75">
        <v>7</v>
      </c>
      <c r="I14" s="76">
        <v>3</v>
      </c>
      <c r="J14" s="77">
        <v>4</v>
      </c>
      <c r="K14" s="166">
        <v>6</v>
      </c>
      <c r="L14" s="266">
        <v>8</v>
      </c>
      <c r="M14" s="166"/>
      <c r="N14" s="243"/>
      <c r="O14" s="166">
        <v>3</v>
      </c>
      <c r="P14" s="243">
        <v>3</v>
      </c>
      <c r="Q14" s="166"/>
      <c r="R14" s="243"/>
      <c r="S14" s="166">
        <v>6</v>
      </c>
      <c r="T14" s="75">
        <v>10</v>
      </c>
      <c r="U14" s="87">
        <v>5</v>
      </c>
      <c r="V14" s="267">
        <v>8</v>
      </c>
      <c r="W14" s="87">
        <v>4</v>
      </c>
      <c r="X14" s="267">
        <v>9</v>
      </c>
      <c r="Y14" s="87">
        <v>3</v>
      </c>
      <c r="Z14" s="268">
        <v>5</v>
      </c>
      <c r="AA14" s="87">
        <v>2</v>
      </c>
      <c r="AB14" s="267">
        <v>8</v>
      </c>
      <c r="AC14" s="269"/>
      <c r="AD14" s="271"/>
      <c r="AE14" s="269"/>
      <c r="AF14" s="271"/>
      <c r="AG14" s="269"/>
      <c r="AH14" s="270"/>
      <c r="AI14" s="269"/>
      <c r="AJ14" s="271"/>
      <c r="AK14" s="289"/>
      <c r="AL14" s="290"/>
      <c r="AM14" s="289"/>
      <c r="AN14" s="290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</row>
    <row r="15" spans="1:56" s="11" customFormat="1" ht="12.75" customHeight="1">
      <c r="A15" s="54">
        <v>8</v>
      </c>
      <c r="B15" s="203" t="s">
        <v>331</v>
      </c>
      <c r="C15" s="54" t="s">
        <v>123</v>
      </c>
      <c r="D15" s="57">
        <f t="shared" si="0"/>
        <v>37</v>
      </c>
      <c r="E15" s="58">
        <f>SUM(L15+V15+Z15+AB15)</f>
        <v>26</v>
      </c>
      <c r="F15" s="59">
        <v>11</v>
      </c>
      <c r="G15" s="76">
        <v>10</v>
      </c>
      <c r="H15" s="75">
        <v>4</v>
      </c>
      <c r="I15" s="76">
        <v>3</v>
      </c>
      <c r="J15" s="77">
        <v>4</v>
      </c>
      <c r="K15" s="166">
        <v>8</v>
      </c>
      <c r="L15" s="266">
        <v>6</v>
      </c>
      <c r="M15" s="166"/>
      <c r="N15" s="243"/>
      <c r="O15" s="166">
        <v>3</v>
      </c>
      <c r="P15" s="243">
        <v>3</v>
      </c>
      <c r="Q15" s="166"/>
      <c r="R15" s="243"/>
      <c r="S15" s="166">
        <v>8</v>
      </c>
      <c r="T15" s="75">
        <v>7</v>
      </c>
      <c r="U15" s="87">
        <v>6</v>
      </c>
      <c r="V15" s="267">
        <v>7</v>
      </c>
      <c r="W15" s="87">
        <v>9</v>
      </c>
      <c r="X15" s="268">
        <v>4</v>
      </c>
      <c r="Y15" s="87">
        <v>3</v>
      </c>
      <c r="Z15" s="267">
        <v>5</v>
      </c>
      <c r="AA15" s="87">
        <v>2</v>
      </c>
      <c r="AB15" s="267">
        <v>8</v>
      </c>
      <c r="AC15" s="269"/>
      <c r="AD15" s="271"/>
      <c r="AE15" s="269"/>
      <c r="AF15" s="271"/>
      <c r="AG15" s="269"/>
      <c r="AH15" s="270"/>
      <c r="AI15" s="269"/>
      <c r="AJ15" s="271"/>
      <c r="AK15" s="289"/>
      <c r="AL15" s="290"/>
      <c r="AM15" s="289"/>
      <c r="AN15" s="290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291"/>
      <c r="BD15" s="291"/>
    </row>
    <row r="16" spans="1:56" s="11" customFormat="1" ht="12.75" customHeight="1">
      <c r="A16" s="54">
        <v>9</v>
      </c>
      <c r="B16" s="203" t="s">
        <v>332</v>
      </c>
      <c r="C16" s="54" t="s">
        <v>116</v>
      </c>
      <c r="D16" s="57">
        <f t="shared" si="0"/>
        <v>35</v>
      </c>
      <c r="E16" s="58">
        <f>SUM(L16+N16+V16+X16)</f>
        <v>23</v>
      </c>
      <c r="F16" s="59">
        <v>12</v>
      </c>
      <c r="G16" s="76">
        <v>8</v>
      </c>
      <c r="H16" s="75">
        <v>6</v>
      </c>
      <c r="I16" s="76"/>
      <c r="J16" s="77"/>
      <c r="K16" s="166">
        <v>7</v>
      </c>
      <c r="L16" s="266">
        <v>7</v>
      </c>
      <c r="M16" s="166">
        <v>4</v>
      </c>
      <c r="N16" s="266">
        <v>4</v>
      </c>
      <c r="O16" s="166"/>
      <c r="P16" s="243"/>
      <c r="Q16" s="166"/>
      <c r="R16" s="243"/>
      <c r="S16" s="166">
        <v>9</v>
      </c>
      <c r="T16" s="75">
        <v>6</v>
      </c>
      <c r="U16" s="87">
        <v>7</v>
      </c>
      <c r="V16" s="267">
        <v>6</v>
      </c>
      <c r="W16" s="87">
        <v>7</v>
      </c>
      <c r="X16" s="267">
        <v>6</v>
      </c>
      <c r="Y16" s="87"/>
      <c r="Z16" s="268"/>
      <c r="AA16" s="87"/>
      <c r="AB16" s="268"/>
      <c r="AC16" s="269"/>
      <c r="AD16" s="271"/>
      <c r="AE16" s="269"/>
      <c r="AF16" s="271"/>
      <c r="AG16" s="269"/>
      <c r="AH16" s="270"/>
      <c r="AI16" s="269"/>
      <c r="AJ16" s="271"/>
      <c r="AK16" s="289"/>
      <c r="AL16" s="290"/>
      <c r="AM16" s="289"/>
      <c r="AN16" s="290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</row>
    <row r="17" spans="1:56" s="11" customFormat="1" ht="12.75" customHeight="1">
      <c r="A17" s="93">
        <v>10</v>
      </c>
      <c r="B17" s="205" t="s">
        <v>333</v>
      </c>
      <c r="C17" s="93" t="s">
        <v>116</v>
      </c>
      <c r="D17" s="57">
        <f t="shared" si="0"/>
        <v>28</v>
      </c>
      <c r="E17" s="58">
        <f>SUM(N17+V17+X17+Z17)</f>
        <v>18</v>
      </c>
      <c r="F17" s="59">
        <v>10</v>
      </c>
      <c r="G17" s="76">
        <v>9</v>
      </c>
      <c r="H17" s="75">
        <v>5</v>
      </c>
      <c r="I17" s="76">
        <v>5</v>
      </c>
      <c r="J17" s="77">
        <v>1</v>
      </c>
      <c r="K17" s="166"/>
      <c r="L17" s="243"/>
      <c r="M17" s="166">
        <v>5</v>
      </c>
      <c r="N17" s="266">
        <v>3</v>
      </c>
      <c r="O17" s="166">
        <v>4</v>
      </c>
      <c r="P17" s="243">
        <v>1</v>
      </c>
      <c r="Q17" s="166"/>
      <c r="R17" s="243"/>
      <c r="S17" s="166">
        <v>10</v>
      </c>
      <c r="T17" s="75">
        <v>5</v>
      </c>
      <c r="U17" s="87">
        <v>8</v>
      </c>
      <c r="V17" s="267">
        <v>5</v>
      </c>
      <c r="W17" s="87">
        <v>6</v>
      </c>
      <c r="X17" s="267">
        <v>7</v>
      </c>
      <c r="Y17" s="87">
        <v>4</v>
      </c>
      <c r="Z17" s="267">
        <v>3</v>
      </c>
      <c r="AA17" s="87"/>
      <c r="AB17" s="268"/>
      <c r="AC17" s="269"/>
      <c r="AD17" s="271"/>
      <c r="AE17" s="269"/>
      <c r="AF17" s="271"/>
      <c r="AG17" s="269"/>
      <c r="AH17" s="270"/>
      <c r="AI17" s="269"/>
      <c r="AJ17" s="271"/>
      <c r="AK17" s="289"/>
      <c r="AL17" s="290"/>
      <c r="AM17" s="289"/>
      <c r="AN17" s="290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</row>
    <row r="18" spans="1:56" s="11" customFormat="1" ht="12.75" customHeight="1">
      <c r="A18" s="93">
        <v>11</v>
      </c>
      <c r="B18" s="205" t="s">
        <v>334</v>
      </c>
      <c r="C18" s="93" t="s">
        <v>104</v>
      </c>
      <c r="D18" s="57">
        <f t="shared" si="0"/>
        <v>21</v>
      </c>
      <c r="E18" s="58">
        <f>SUM(P18+V18+X18+AB18)</f>
        <v>16</v>
      </c>
      <c r="F18" s="59">
        <v>5</v>
      </c>
      <c r="G18" s="76">
        <v>12</v>
      </c>
      <c r="H18" s="75">
        <v>2</v>
      </c>
      <c r="I18" s="76">
        <v>4</v>
      </c>
      <c r="J18" s="77">
        <v>2</v>
      </c>
      <c r="K18" s="166"/>
      <c r="L18" s="243"/>
      <c r="M18" s="166">
        <v>6</v>
      </c>
      <c r="N18" s="243">
        <v>2</v>
      </c>
      <c r="O18" s="166">
        <v>2</v>
      </c>
      <c r="P18" s="266">
        <v>6</v>
      </c>
      <c r="Q18" s="166"/>
      <c r="R18" s="243"/>
      <c r="S18" s="166">
        <v>12</v>
      </c>
      <c r="T18" s="75">
        <v>3</v>
      </c>
      <c r="U18" s="87">
        <v>9</v>
      </c>
      <c r="V18" s="267">
        <v>4</v>
      </c>
      <c r="W18" s="87">
        <v>10</v>
      </c>
      <c r="X18" s="267">
        <v>3</v>
      </c>
      <c r="Y18" s="87">
        <v>5</v>
      </c>
      <c r="Z18" s="268">
        <v>2</v>
      </c>
      <c r="AA18" s="87">
        <v>4</v>
      </c>
      <c r="AB18" s="267">
        <v>3</v>
      </c>
      <c r="AC18" s="269"/>
      <c r="AD18" s="271"/>
      <c r="AE18" s="269"/>
      <c r="AF18" s="271"/>
      <c r="AG18" s="269"/>
      <c r="AH18" s="270"/>
      <c r="AI18" s="269"/>
      <c r="AJ18" s="271"/>
      <c r="AK18" s="289"/>
      <c r="AL18" s="290"/>
      <c r="AM18" s="289"/>
      <c r="AN18" s="290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</row>
    <row r="19" spans="1:56" s="11" customFormat="1" ht="12.75" customHeight="1">
      <c r="A19" s="93">
        <v>12</v>
      </c>
      <c r="B19" s="205" t="s">
        <v>335</v>
      </c>
      <c r="C19" s="93" t="s">
        <v>190</v>
      </c>
      <c r="D19" s="57">
        <f t="shared" si="0"/>
        <v>18</v>
      </c>
      <c r="E19" s="58">
        <f>SUM(L19+X19+Z19+AB19)</f>
        <v>11</v>
      </c>
      <c r="F19" s="59">
        <v>7</v>
      </c>
      <c r="G19" s="76">
        <v>11</v>
      </c>
      <c r="H19" s="75">
        <v>3</v>
      </c>
      <c r="I19" s="76"/>
      <c r="J19" s="77"/>
      <c r="K19" s="166">
        <v>10</v>
      </c>
      <c r="L19" s="266">
        <v>4</v>
      </c>
      <c r="M19" s="166"/>
      <c r="N19" s="243"/>
      <c r="O19" s="166"/>
      <c r="P19" s="243"/>
      <c r="Q19" s="166"/>
      <c r="R19" s="243"/>
      <c r="S19" s="166">
        <v>11</v>
      </c>
      <c r="T19" s="75">
        <v>4</v>
      </c>
      <c r="U19" s="87">
        <v>12</v>
      </c>
      <c r="V19" s="268">
        <v>1</v>
      </c>
      <c r="W19" s="87">
        <v>11</v>
      </c>
      <c r="X19" s="267">
        <v>2</v>
      </c>
      <c r="Y19" s="87">
        <v>5</v>
      </c>
      <c r="Z19" s="267">
        <v>2</v>
      </c>
      <c r="AA19" s="87">
        <v>4</v>
      </c>
      <c r="AB19" s="267">
        <v>3</v>
      </c>
      <c r="AC19" s="269"/>
      <c r="AD19" s="271"/>
      <c r="AE19" s="269"/>
      <c r="AF19" s="271"/>
      <c r="AG19" s="269"/>
      <c r="AH19" s="270"/>
      <c r="AI19" s="269"/>
      <c r="AJ19" s="271"/>
      <c r="AK19" s="289"/>
      <c r="AL19" s="290"/>
      <c r="AM19" s="289"/>
      <c r="AN19" s="290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</row>
    <row r="20" spans="1:56" s="11" customFormat="1" ht="12.75" customHeight="1">
      <c r="A20" s="93">
        <v>13</v>
      </c>
      <c r="B20" s="205" t="s">
        <v>336</v>
      </c>
      <c r="C20" s="93" t="s">
        <v>190</v>
      </c>
      <c r="D20" s="57">
        <f t="shared" si="0"/>
        <v>16</v>
      </c>
      <c r="E20" s="58">
        <f>SUM(L20+N20+V20+X20)</f>
        <v>14</v>
      </c>
      <c r="F20" s="59">
        <v>2</v>
      </c>
      <c r="G20" s="76"/>
      <c r="H20" s="77"/>
      <c r="I20" s="76"/>
      <c r="J20" s="77"/>
      <c r="K20" s="166">
        <v>9</v>
      </c>
      <c r="L20" s="266">
        <v>5</v>
      </c>
      <c r="M20" s="166">
        <v>7</v>
      </c>
      <c r="N20" s="266">
        <v>1</v>
      </c>
      <c r="O20" s="166"/>
      <c r="P20" s="243"/>
      <c r="Q20" s="166"/>
      <c r="R20" s="243"/>
      <c r="S20" s="166">
        <v>13</v>
      </c>
      <c r="T20" s="75">
        <v>2</v>
      </c>
      <c r="U20" s="87">
        <v>10</v>
      </c>
      <c r="V20" s="267">
        <v>3</v>
      </c>
      <c r="W20" s="87">
        <v>8</v>
      </c>
      <c r="X20" s="267">
        <v>5</v>
      </c>
      <c r="Y20" s="87">
        <v>6</v>
      </c>
      <c r="Z20" s="268">
        <v>1</v>
      </c>
      <c r="AA20" s="87">
        <v>5</v>
      </c>
      <c r="AB20" s="268">
        <v>1</v>
      </c>
      <c r="AC20" s="269"/>
      <c r="AD20" s="271"/>
      <c r="AE20" s="269"/>
      <c r="AF20" s="271"/>
      <c r="AG20" s="269"/>
      <c r="AH20" s="270"/>
      <c r="AI20" s="269"/>
      <c r="AJ20" s="271"/>
      <c r="AK20" s="289"/>
      <c r="AL20" s="290"/>
      <c r="AM20" s="289"/>
      <c r="AN20" s="290"/>
      <c r="AS20" s="291"/>
      <c r="AT20" s="291"/>
      <c r="AU20" s="291"/>
      <c r="AV20" s="291"/>
      <c r="AW20" s="291"/>
      <c r="AX20" s="291"/>
      <c r="AY20" s="291"/>
      <c r="AZ20" s="291"/>
      <c r="BA20" s="291"/>
      <c r="BB20" s="291"/>
      <c r="BC20" s="291"/>
      <c r="BD20" s="291"/>
    </row>
    <row r="21" spans="1:56" s="11" customFormat="1" ht="12.75" customHeight="1">
      <c r="A21" s="93">
        <v>14</v>
      </c>
      <c r="B21" s="205" t="s">
        <v>62</v>
      </c>
      <c r="C21" s="93" t="s">
        <v>63</v>
      </c>
      <c r="D21" s="57">
        <f t="shared" si="0"/>
        <v>16</v>
      </c>
      <c r="E21" s="58">
        <v>16</v>
      </c>
      <c r="F21" s="59">
        <v>0</v>
      </c>
      <c r="G21" s="76"/>
      <c r="H21" s="77"/>
      <c r="I21" s="76"/>
      <c r="J21" s="77"/>
      <c r="K21" s="166"/>
      <c r="L21" s="243"/>
      <c r="M21" s="166"/>
      <c r="N21" s="243"/>
      <c r="O21" s="166"/>
      <c r="P21" s="243"/>
      <c r="Q21" s="166"/>
      <c r="R21" s="243"/>
      <c r="S21" s="166"/>
      <c r="T21" s="243"/>
      <c r="U21" s="87"/>
      <c r="V21" s="268"/>
      <c r="W21" s="87"/>
      <c r="X21" s="268"/>
      <c r="Y21" s="87">
        <v>1</v>
      </c>
      <c r="Z21" s="267">
        <v>11</v>
      </c>
      <c r="AA21" s="87">
        <v>3</v>
      </c>
      <c r="AB21" s="267">
        <v>5</v>
      </c>
      <c r="AC21" s="269"/>
      <c r="AD21" s="271"/>
      <c r="AE21" s="269"/>
      <c r="AF21" s="271"/>
      <c r="AG21" s="269"/>
      <c r="AH21" s="270"/>
      <c r="AI21" s="269"/>
      <c r="AJ21" s="271"/>
      <c r="AK21" s="289"/>
      <c r="AL21" s="290"/>
      <c r="AM21" s="289"/>
      <c r="AN21" s="290"/>
      <c r="AS21" s="291"/>
      <c r="AT21" s="291"/>
      <c r="AU21" s="291"/>
      <c r="AV21" s="291"/>
      <c r="AW21" s="291"/>
      <c r="AX21" s="291"/>
      <c r="AY21" s="291"/>
      <c r="AZ21" s="291"/>
      <c r="BA21" s="291"/>
      <c r="BB21" s="291"/>
      <c r="BC21" s="291"/>
      <c r="BD21" s="291"/>
    </row>
    <row r="22" spans="1:56" s="11" customFormat="1" ht="12.75" customHeight="1">
      <c r="A22" s="93">
        <v>15</v>
      </c>
      <c r="B22" s="205" t="s">
        <v>337</v>
      </c>
      <c r="C22" s="93" t="s">
        <v>116</v>
      </c>
      <c r="D22" s="57">
        <f t="shared" si="0"/>
        <v>10</v>
      </c>
      <c r="E22" s="58">
        <f>SUM(L22+P22+V22+Z22)</f>
        <v>9</v>
      </c>
      <c r="F22" s="59">
        <v>1</v>
      </c>
      <c r="G22" s="76"/>
      <c r="H22" s="77"/>
      <c r="I22" s="76">
        <v>5</v>
      </c>
      <c r="J22" s="77">
        <v>1</v>
      </c>
      <c r="K22" s="166">
        <v>11</v>
      </c>
      <c r="L22" s="266">
        <v>3</v>
      </c>
      <c r="M22" s="166"/>
      <c r="N22" s="243"/>
      <c r="O22" s="166">
        <v>4</v>
      </c>
      <c r="P22" s="266">
        <v>1</v>
      </c>
      <c r="Q22" s="166"/>
      <c r="R22" s="243"/>
      <c r="S22" s="166">
        <v>14</v>
      </c>
      <c r="T22" s="75">
        <v>1</v>
      </c>
      <c r="U22" s="87">
        <v>11</v>
      </c>
      <c r="V22" s="267">
        <v>2</v>
      </c>
      <c r="W22" s="87">
        <v>12</v>
      </c>
      <c r="X22" s="268">
        <v>1</v>
      </c>
      <c r="Y22" s="87">
        <v>4</v>
      </c>
      <c r="Z22" s="267">
        <v>3</v>
      </c>
      <c r="AA22" s="87"/>
      <c r="AB22" s="268"/>
      <c r="AC22" s="269"/>
      <c r="AD22" s="271"/>
      <c r="AE22" s="269"/>
      <c r="AF22" s="271"/>
      <c r="AG22" s="269"/>
      <c r="AH22" s="270"/>
      <c r="AI22" s="269"/>
      <c r="AJ22" s="271"/>
      <c r="AK22" s="289"/>
      <c r="AL22" s="290"/>
      <c r="AM22" s="289"/>
      <c r="AN22" s="290"/>
      <c r="AS22" s="291"/>
      <c r="AT22" s="291"/>
      <c r="AU22" s="291"/>
      <c r="AV22" s="291"/>
      <c r="AW22" s="291"/>
      <c r="AX22" s="291"/>
      <c r="AY22" s="291"/>
      <c r="AZ22" s="291"/>
      <c r="BA22" s="291"/>
      <c r="BB22" s="291"/>
      <c r="BC22" s="291"/>
      <c r="BD22" s="291"/>
    </row>
    <row r="23" spans="1:56" s="11" customFormat="1" ht="12.75" customHeight="1">
      <c r="A23" s="93">
        <v>16</v>
      </c>
      <c r="B23" s="205" t="s">
        <v>71</v>
      </c>
      <c r="C23" s="93" t="s">
        <v>190</v>
      </c>
      <c r="D23" s="57">
        <f t="shared" si="0"/>
        <v>2</v>
      </c>
      <c r="E23" s="58">
        <v>2</v>
      </c>
      <c r="F23" s="59">
        <v>0</v>
      </c>
      <c r="G23" s="76"/>
      <c r="H23" s="77"/>
      <c r="I23" s="76"/>
      <c r="J23" s="77"/>
      <c r="K23" s="166"/>
      <c r="L23" s="243"/>
      <c r="M23" s="166"/>
      <c r="N23" s="243"/>
      <c r="O23" s="166"/>
      <c r="P23" s="243"/>
      <c r="Q23" s="166"/>
      <c r="R23" s="243"/>
      <c r="S23" s="166"/>
      <c r="T23" s="243"/>
      <c r="U23" s="87"/>
      <c r="V23" s="268"/>
      <c r="W23" s="87"/>
      <c r="X23" s="268"/>
      <c r="Y23" s="87">
        <v>6</v>
      </c>
      <c r="Z23" s="267">
        <v>1</v>
      </c>
      <c r="AA23" s="87">
        <v>5</v>
      </c>
      <c r="AB23" s="267">
        <v>1</v>
      </c>
      <c r="AC23" s="269"/>
      <c r="AD23" s="271"/>
      <c r="AE23" s="269"/>
      <c r="AF23" s="271"/>
      <c r="AG23" s="269"/>
      <c r="AH23" s="270"/>
      <c r="AI23" s="269"/>
      <c r="AJ23" s="271"/>
      <c r="AK23" s="289"/>
      <c r="AL23" s="290"/>
      <c r="AM23" s="289"/>
      <c r="AN23" s="290"/>
      <c r="AS23" s="291"/>
      <c r="AT23" s="291"/>
      <c r="AU23" s="291"/>
      <c r="AV23" s="291"/>
      <c r="AW23" s="291"/>
      <c r="AX23" s="291"/>
      <c r="AY23" s="291"/>
      <c r="AZ23" s="291"/>
      <c r="BA23" s="291"/>
      <c r="BB23" s="291"/>
      <c r="BC23" s="291"/>
      <c r="BD23" s="291"/>
    </row>
    <row r="24" ht="12.75" customHeight="1"/>
  </sheetData>
  <sheetProtection selectLockedCells="1" selectUnlockedCells="1"/>
  <mergeCells count="5">
    <mergeCell ref="G2:J2"/>
    <mergeCell ref="K2:T2"/>
    <mergeCell ref="U2:AB2"/>
    <mergeCell ref="AC2:AJ2"/>
    <mergeCell ref="AK2:AN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2:AT3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36" sqref="B36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125" style="1" customWidth="1"/>
    <col min="12" max="12" width="3.7109375" style="1" customWidth="1"/>
    <col min="13" max="13" width="7.7109375" style="1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18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574218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4.14062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7.7109375" style="0" customWidth="1"/>
    <col min="46" max="46" width="3.7109375" style="0" customWidth="1"/>
    <col min="47" max="16384" width="9.140625" style="1" customWidth="1"/>
  </cols>
  <sheetData>
    <row r="1" ht="13.5"/>
    <row r="2" spans="2:46" s="11" customFormat="1" ht="13.5">
      <c r="B2" s="97" t="s">
        <v>72</v>
      </c>
      <c r="C2" s="7"/>
      <c r="D2" s="7"/>
      <c r="E2" s="7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98" t="s">
        <v>74</v>
      </c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8" t="s">
        <v>4</v>
      </c>
      <c r="AH2" s="8"/>
      <c r="AI2" s="8"/>
      <c r="AJ2" s="8"/>
      <c r="AK2" s="8"/>
      <c r="AL2" s="8"/>
      <c r="AM2" s="8"/>
      <c r="AN2" s="8"/>
      <c r="AO2" s="8"/>
      <c r="AP2" s="8"/>
      <c r="AQ2" s="10" t="s">
        <v>5</v>
      </c>
      <c r="AR2" s="10"/>
      <c r="AS2" s="10"/>
      <c r="AT2" s="10"/>
    </row>
    <row r="3" spans="1:46" ht="12.75">
      <c r="A3" s="12"/>
      <c r="B3" s="99" t="s">
        <v>6</v>
      </c>
      <c r="C3" s="100"/>
      <c r="D3" s="101" t="s">
        <v>7</v>
      </c>
      <c r="E3" s="101" t="s">
        <v>8</v>
      </c>
      <c r="F3" s="101" t="s">
        <v>9</v>
      </c>
      <c r="G3" s="102" t="s">
        <v>10</v>
      </c>
      <c r="H3" s="103"/>
      <c r="I3" s="103" t="s">
        <v>10</v>
      </c>
      <c r="J3" s="104"/>
      <c r="K3" s="105" t="s">
        <v>10</v>
      </c>
      <c r="L3" s="105"/>
      <c r="M3" s="105" t="s">
        <v>10</v>
      </c>
      <c r="N3" s="105"/>
      <c r="O3" s="105" t="s">
        <v>10</v>
      </c>
      <c r="P3" s="105"/>
      <c r="Q3" s="105" t="s">
        <v>10</v>
      </c>
      <c r="R3" s="106"/>
      <c r="S3" s="105" t="s">
        <v>10</v>
      </c>
      <c r="T3" s="106"/>
      <c r="U3" s="107" t="s">
        <v>10</v>
      </c>
      <c r="V3" s="108"/>
      <c r="W3" s="108" t="s">
        <v>10</v>
      </c>
      <c r="X3" s="108"/>
      <c r="Y3" s="108" t="s">
        <v>10</v>
      </c>
      <c r="Z3" s="108"/>
      <c r="AA3" s="108" t="s">
        <v>10</v>
      </c>
      <c r="AB3" s="109"/>
      <c r="AC3" s="108" t="s">
        <v>10</v>
      </c>
      <c r="AD3" s="109"/>
      <c r="AE3" s="108" t="s">
        <v>10</v>
      </c>
      <c r="AF3" s="110"/>
      <c r="AG3" s="111" t="s">
        <v>10</v>
      </c>
      <c r="AH3" s="112"/>
      <c r="AI3" s="113" t="s">
        <v>10</v>
      </c>
      <c r="AJ3" s="113"/>
      <c r="AK3" s="111" t="s">
        <v>10</v>
      </c>
      <c r="AL3" s="112"/>
      <c r="AM3" s="113" t="s">
        <v>10</v>
      </c>
      <c r="AN3" s="114"/>
      <c r="AO3" s="113" t="s">
        <v>10</v>
      </c>
      <c r="AP3" s="114"/>
      <c r="AQ3" s="115" t="s">
        <v>10</v>
      </c>
      <c r="AR3" s="116"/>
      <c r="AS3" s="115" t="s">
        <v>10</v>
      </c>
      <c r="AT3" s="117"/>
    </row>
    <row r="4" spans="1:46" s="53" customFormat="1" ht="12.75" customHeight="1">
      <c r="A4" s="33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18" t="s">
        <v>75</v>
      </c>
      <c r="H4" s="119" t="s">
        <v>13</v>
      </c>
      <c r="I4" s="120" t="s">
        <v>76</v>
      </c>
      <c r="J4" s="121" t="s">
        <v>13</v>
      </c>
      <c r="K4" s="42" t="s">
        <v>77</v>
      </c>
      <c r="L4" s="43" t="s">
        <v>13</v>
      </c>
      <c r="M4" s="42" t="s">
        <v>78</v>
      </c>
      <c r="N4" s="43" t="s">
        <v>13</v>
      </c>
      <c r="O4" s="42" t="s">
        <v>79</v>
      </c>
      <c r="P4" s="43" t="s">
        <v>13</v>
      </c>
      <c r="Q4" s="42" t="s">
        <v>80</v>
      </c>
      <c r="R4" s="43" t="s">
        <v>13</v>
      </c>
      <c r="S4" s="42" t="s">
        <v>81</v>
      </c>
      <c r="T4" s="43" t="s">
        <v>13</v>
      </c>
      <c r="U4" s="122" t="s">
        <v>82</v>
      </c>
      <c r="V4" s="123" t="s">
        <v>13</v>
      </c>
      <c r="W4" s="124" t="s">
        <v>77</v>
      </c>
      <c r="X4" s="123" t="s">
        <v>13</v>
      </c>
      <c r="Y4" s="124" t="s">
        <v>78</v>
      </c>
      <c r="Z4" s="123" t="s">
        <v>13</v>
      </c>
      <c r="AA4" s="124" t="s">
        <v>79</v>
      </c>
      <c r="AB4" s="125" t="s">
        <v>13</v>
      </c>
      <c r="AC4" s="124" t="s">
        <v>80</v>
      </c>
      <c r="AD4" s="125" t="s">
        <v>13</v>
      </c>
      <c r="AE4" s="124" t="s">
        <v>83</v>
      </c>
      <c r="AF4" s="126" t="s">
        <v>13</v>
      </c>
      <c r="AG4" s="127" t="s">
        <v>82</v>
      </c>
      <c r="AH4" s="128" t="s">
        <v>13</v>
      </c>
      <c r="AI4" s="48" t="s">
        <v>78</v>
      </c>
      <c r="AJ4" s="47" t="s">
        <v>13</v>
      </c>
      <c r="AK4" s="127" t="s">
        <v>79</v>
      </c>
      <c r="AL4" s="128" t="s">
        <v>13</v>
      </c>
      <c r="AM4" s="48" t="s">
        <v>80</v>
      </c>
      <c r="AN4" s="129" t="s">
        <v>13</v>
      </c>
      <c r="AO4" s="48" t="s">
        <v>83</v>
      </c>
      <c r="AP4" s="129" t="s">
        <v>13</v>
      </c>
      <c r="AQ4" s="50" t="s">
        <v>84</v>
      </c>
      <c r="AR4" s="51" t="s">
        <v>13</v>
      </c>
      <c r="AS4" s="50" t="s">
        <v>85</v>
      </c>
      <c r="AT4" s="52" t="s">
        <v>13</v>
      </c>
    </row>
    <row r="5" spans="1:46" ht="12.75" customHeight="1">
      <c r="A5" s="54">
        <v>1</v>
      </c>
      <c r="B5" s="130" t="s">
        <v>86</v>
      </c>
      <c r="C5" s="131" t="s">
        <v>26</v>
      </c>
      <c r="D5" s="57">
        <f aca="true" t="shared" si="0" ref="D5:D32">F5+E5</f>
        <v>150</v>
      </c>
      <c r="E5" s="58">
        <f aca="true" t="shared" si="1" ref="E5:E6">SUM(L5+N5+V5+X5)</f>
        <v>100</v>
      </c>
      <c r="F5" s="59">
        <f aca="true" t="shared" si="2" ref="F5:F10">SUM(H5+T5)</f>
        <v>50</v>
      </c>
      <c r="G5" s="132">
        <v>1</v>
      </c>
      <c r="H5" s="133">
        <v>25</v>
      </c>
      <c r="I5" s="134">
        <v>1</v>
      </c>
      <c r="J5" s="135">
        <v>16</v>
      </c>
      <c r="K5" s="64">
        <v>1</v>
      </c>
      <c r="L5" s="86">
        <v>25</v>
      </c>
      <c r="M5" s="64">
        <v>1</v>
      </c>
      <c r="N5" s="86">
        <v>25</v>
      </c>
      <c r="O5" s="64">
        <v>1</v>
      </c>
      <c r="P5" s="78">
        <v>16</v>
      </c>
      <c r="Q5" s="64">
        <v>2</v>
      </c>
      <c r="R5" s="78">
        <v>13</v>
      </c>
      <c r="S5" s="64">
        <v>1</v>
      </c>
      <c r="T5" s="67">
        <v>25</v>
      </c>
      <c r="U5" s="136">
        <v>1</v>
      </c>
      <c r="V5" s="137">
        <v>25</v>
      </c>
      <c r="W5" s="136">
        <v>1</v>
      </c>
      <c r="X5" s="137">
        <v>25</v>
      </c>
      <c r="Y5" s="136">
        <v>1</v>
      </c>
      <c r="Z5" s="138">
        <v>25</v>
      </c>
      <c r="AA5" s="136">
        <v>1</v>
      </c>
      <c r="AB5" s="139">
        <v>16</v>
      </c>
      <c r="AC5" s="136">
        <v>1</v>
      </c>
      <c r="AD5" s="139">
        <v>16</v>
      </c>
      <c r="AE5" s="136"/>
      <c r="AF5" s="140"/>
      <c r="AG5" s="141"/>
      <c r="AH5" s="142"/>
      <c r="AI5" s="141"/>
      <c r="AJ5" s="142"/>
      <c r="AK5" s="141"/>
      <c r="AL5" s="142"/>
      <c r="AM5" s="141"/>
      <c r="AN5" s="142"/>
      <c r="AO5" s="143"/>
      <c r="AP5" s="144"/>
      <c r="AQ5" s="84"/>
      <c r="AR5" s="85"/>
      <c r="AS5" s="84"/>
      <c r="AT5" s="85"/>
    </row>
    <row r="6" spans="1:46" ht="12.75" customHeight="1">
      <c r="A6" s="54">
        <v>2</v>
      </c>
      <c r="B6" s="130" t="s">
        <v>87</v>
      </c>
      <c r="C6" s="131" t="s">
        <v>26</v>
      </c>
      <c r="D6" s="57">
        <f t="shared" si="0"/>
        <v>126</v>
      </c>
      <c r="E6" s="58">
        <f t="shared" si="1"/>
        <v>84</v>
      </c>
      <c r="F6" s="59">
        <f t="shared" si="2"/>
        <v>42</v>
      </c>
      <c r="G6" s="132">
        <v>2</v>
      </c>
      <c r="H6" s="133">
        <v>21</v>
      </c>
      <c r="I6" s="134">
        <v>3</v>
      </c>
      <c r="J6" s="135">
        <v>10</v>
      </c>
      <c r="K6" s="64">
        <v>2</v>
      </c>
      <c r="L6" s="86">
        <v>21</v>
      </c>
      <c r="M6" s="64">
        <v>2</v>
      </c>
      <c r="N6" s="86">
        <v>21</v>
      </c>
      <c r="O6" s="64">
        <v>3</v>
      </c>
      <c r="P6" s="78">
        <v>10</v>
      </c>
      <c r="Q6" s="64">
        <v>5</v>
      </c>
      <c r="R6" s="78">
        <v>7</v>
      </c>
      <c r="S6" s="64">
        <v>2</v>
      </c>
      <c r="T6" s="67">
        <v>21</v>
      </c>
      <c r="U6" s="136">
        <v>2</v>
      </c>
      <c r="V6" s="137">
        <v>21</v>
      </c>
      <c r="W6" s="136">
        <v>2</v>
      </c>
      <c r="X6" s="137">
        <v>21</v>
      </c>
      <c r="Y6" s="136">
        <v>2</v>
      </c>
      <c r="Z6" s="138">
        <v>21</v>
      </c>
      <c r="AA6" s="136">
        <v>4</v>
      </c>
      <c r="AB6" s="139">
        <v>8</v>
      </c>
      <c r="AC6" s="136">
        <v>2</v>
      </c>
      <c r="AD6" s="139">
        <v>13</v>
      </c>
      <c r="AE6" s="136"/>
      <c r="AF6" s="140"/>
      <c r="AG6" s="141"/>
      <c r="AH6" s="142"/>
      <c r="AI6" s="141"/>
      <c r="AJ6" s="142"/>
      <c r="AK6" s="141"/>
      <c r="AL6" s="142"/>
      <c r="AM6" s="141"/>
      <c r="AN6" s="142"/>
      <c r="AO6" s="143"/>
      <c r="AP6" s="144"/>
      <c r="AQ6" s="84"/>
      <c r="AR6" s="85"/>
      <c r="AS6" s="84"/>
      <c r="AT6" s="85"/>
    </row>
    <row r="7" spans="1:46" ht="12.75" customHeight="1">
      <c r="A7" s="54">
        <v>3</v>
      </c>
      <c r="B7" s="130" t="s">
        <v>88</v>
      </c>
      <c r="C7" s="73" t="s">
        <v>26</v>
      </c>
      <c r="D7" s="57">
        <f t="shared" si="0"/>
        <v>101</v>
      </c>
      <c r="E7" s="58">
        <f>SUM(L7+N7+P7+Z7)</f>
        <v>67</v>
      </c>
      <c r="F7" s="59">
        <f t="shared" si="2"/>
        <v>34</v>
      </c>
      <c r="G7" s="132">
        <v>3</v>
      </c>
      <c r="H7" s="133">
        <v>17</v>
      </c>
      <c r="I7" s="134">
        <v>1</v>
      </c>
      <c r="J7" s="135">
        <v>16</v>
      </c>
      <c r="K7" s="64">
        <v>3</v>
      </c>
      <c r="L7" s="86">
        <v>17</v>
      </c>
      <c r="M7" s="64">
        <v>3</v>
      </c>
      <c r="N7" s="86">
        <v>17</v>
      </c>
      <c r="O7" s="64">
        <v>1</v>
      </c>
      <c r="P7" s="86">
        <v>16</v>
      </c>
      <c r="Q7" s="64">
        <v>2</v>
      </c>
      <c r="R7" s="78">
        <v>13</v>
      </c>
      <c r="S7" s="64">
        <v>3</v>
      </c>
      <c r="T7" s="67">
        <v>17</v>
      </c>
      <c r="U7" s="136">
        <v>5</v>
      </c>
      <c r="V7" s="138">
        <v>14</v>
      </c>
      <c r="W7" s="136">
        <v>4</v>
      </c>
      <c r="X7" s="138">
        <v>15</v>
      </c>
      <c r="Y7" s="136">
        <v>3</v>
      </c>
      <c r="Z7" s="137">
        <v>17</v>
      </c>
      <c r="AA7" s="136">
        <v>1</v>
      </c>
      <c r="AB7" s="139">
        <v>16</v>
      </c>
      <c r="AC7" s="136">
        <v>1</v>
      </c>
      <c r="AD7" s="139">
        <v>16</v>
      </c>
      <c r="AE7" s="136"/>
      <c r="AF7" s="140"/>
      <c r="AG7" s="141"/>
      <c r="AH7" s="142"/>
      <c r="AI7" s="141"/>
      <c r="AJ7" s="142"/>
      <c r="AK7" s="141"/>
      <c r="AL7" s="142"/>
      <c r="AM7" s="141"/>
      <c r="AN7" s="142"/>
      <c r="AO7" s="143"/>
      <c r="AP7" s="144"/>
      <c r="AQ7" s="84"/>
      <c r="AR7" s="85"/>
      <c r="AS7" s="84"/>
      <c r="AT7" s="85"/>
    </row>
    <row r="8" spans="1:46" ht="12.75" customHeight="1">
      <c r="A8" s="54">
        <v>4</v>
      </c>
      <c r="B8" s="89" t="s">
        <v>89</v>
      </c>
      <c r="C8" s="90" t="s">
        <v>38</v>
      </c>
      <c r="D8" s="57">
        <f t="shared" si="0"/>
        <v>92</v>
      </c>
      <c r="E8" s="58">
        <f>SUM(L8+R8+V8+X8)</f>
        <v>65</v>
      </c>
      <c r="F8" s="59">
        <f t="shared" si="2"/>
        <v>27</v>
      </c>
      <c r="G8" s="132">
        <v>6</v>
      </c>
      <c r="H8" s="133">
        <v>13</v>
      </c>
      <c r="I8" s="134"/>
      <c r="J8" s="135"/>
      <c r="K8" s="64">
        <v>4</v>
      </c>
      <c r="L8" s="86">
        <v>15</v>
      </c>
      <c r="M8" s="64">
        <v>5</v>
      </c>
      <c r="N8" s="78">
        <v>14</v>
      </c>
      <c r="O8" s="64">
        <v>5</v>
      </c>
      <c r="P8" s="78">
        <v>7</v>
      </c>
      <c r="Q8" s="64">
        <v>1</v>
      </c>
      <c r="R8" s="86">
        <v>16</v>
      </c>
      <c r="S8" s="64">
        <v>5</v>
      </c>
      <c r="T8" s="67">
        <v>14</v>
      </c>
      <c r="U8" s="136">
        <v>3</v>
      </c>
      <c r="V8" s="137">
        <v>17</v>
      </c>
      <c r="W8" s="136">
        <v>3</v>
      </c>
      <c r="X8" s="137">
        <v>17</v>
      </c>
      <c r="Y8" s="136">
        <v>4</v>
      </c>
      <c r="Z8" s="138">
        <v>15</v>
      </c>
      <c r="AA8" s="136">
        <v>3</v>
      </c>
      <c r="AB8" s="139">
        <v>10</v>
      </c>
      <c r="AC8" s="136">
        <v>4</v>
      </c>
      <c r="AD8" s="139">
        <v>8</v>
      </c>
      <c r="AE8" s="136"/>
      <c r="AF8" s="140"/>
      <c r="AG8" s="141"/>
      <c r="AH8" s="142"/>
      <c r="AI8" s="141"/>
      <c r="AJ8" s="142"/>
      <c r="AK8" s="141"/>
      <c r="AL8" s="142"/>
      <c r="AM8" s="141"/>
      <c r="AN8" s="142"/>
      <c r="AO8" s="143"/>
      <c r="AP8" s="144"/>
      <c r="AQ8" s="84"/>
      <c r="AR8" s="85"/>
      <c r="AS8" s="84"/>
      <c r="AT8" s="85"/>
    </row>
    <row r="9" spans="1:46" ht="12.75" customHeight="1">
      <c r="A9" s="54">
        <v>5</v>
      </c>
      <c r="B9" s="130" t="s">
        <v>90</v>
      </c>
      <c r="C9" s="73" t="s">
        <v>91</v>
      </c>
      <c r="D9" s="57">
        <f t="shared" si="0"/>
        <v>84</v>
      </c>
      <c r="E9" s="58">
        <f>SUM(L9+N9+P9+Z9)</f>
        <v>55</v>
      </c>
      <c r="F9" s="59">
        <f t="shared" si="2"/>
        <v>29</v>
      </c>
      <c r="G9" s="132">
        <v>5</v>
      </c>
      <c r="H9" s="133">
        <v>14</v>
      </c>
      <c r="I9" s="134">
        <v>4</v>
      </c>
      <c r="J9" s="135">
        <v>8</v>
      </c>
      <c r="K9" s="64">
        <v>5</v>
      </c>
      <c r="L9" s="86">
        <v>14</v>
      </c>
      <c r="M9" s="64">
        <v>4</v>
      </c>
      <c r="N9" s="86">
        <v>15</v>
      </c>
      <c r="O9" s="64">
        <v>2</v>
      </c>
      <c r="P9" s="86">
        <v>13</v>
      </c>
      <c r="Q9" s="64">
        <v>4</v>
      </c>
      <c r="R9" s="78">
        <v>8</v>
      </c>
      <c r="S9" s="64">
        <v>4</v>
      </c>
      <c r="T9" s="67">
        <v>15</v>
      </c>
      <c r="U9" s="136">
        <v>9</v>
      </c>
      <c r="V9" s="138">
        <v>10</v>
      </c>
      <c r="W9" s="136">
        <v>8</v>
      </c>
      <c r="X9" s="138">
        <v>11</v>
      </c>
      <c r="Y9" s="136">
        <v>6</v>
      </c>
      <c r="Z9" s="137">
        <v>13</v>
      </c>
      <c r="AA9" s="136">
        <v>5</v>
      </c>
      <c r="AB9" s="139">
        <v>7</v>
      </c>
      <c r="AC9" s="136">
        <v>5</v>
      </c>
      <c r="AD9" s="139">
        <v>7</v>
      </c>
      <c r="AE9" s="136"/>
      <c r="AF9" s="140"/>
      <c r="AG9" s="141"/>
      <c r="AH9" s="142"/>
      <c r="AI9" s="141"/>
      <c r="AJ9" s="142"/>
      <c r="AK9" s="141"/>
      <c r="AL9" s="142"/>
      <c r="AM9" s="141"/>
      <c r="AN9" s="142"/>
      <c r="AO9" s="143"/>
      <c r="AP9" s="144"/>
      <c r="AQ9" s="84"/>
      <c r="AR9" s="85"/>
      <c r="AS9" s="84"/>
      <c r="AT9" s="85"/>
    </row>
    <row r="10" spans="1:46" ht="12.75" customHeight="1">
      <c r="A10" s="54">
        <v>6</v>
      </c>
      <c r="B10" s="89" t="s">
        <v>92</v>
      </c>
      <c r="C10" s="90" t="s">
        <v>41</v>
      </c>
      <c r="D10" s="57">
        <f t="shared" si="0"/>
        <v>82</v>
      </c>
      <c r="E10" s="58">
        <f>SUM(L10+N10+R10+Z10)</f>
        <v>56</v>
      </c>
      <c r="F10" s="59">
        <f t="shared" si="2"/>
        <v>26</v>
      </c>
      <c r="G10" s="132">
        <v>4</v>
      </c>
      <c r="H10" s="133">
        <v>15</v>
      </c>
      <c r="I10" s="134"/>
      <c r="J10" s="135"/>
      <c r="K10" s="64">
        <v>6</v>
      </c>
      <c r="L10" s="86">
        <v>13</v>
      </c>
      <c r="M10" s="64">
        <v>6</v>
      </c>
      <c r="N10" s="86">
        <v>13</v>
      </c>
      <c r="O10" s="64">
        <v>5</v>
      </c>
      <c r="P10" s="78">
        <v>7</v>
      </c>
      <c r="Q10" s="64">
        <v>1</v>
      </c>
      <c r="R10" s="86">
        <v>16</v>
      </c>
      <c r="S10" s="64">
        <v>8</v>
      </c>
      <c r="T10" s="67">
        <v>11</v>
      </c>
      <c r="U10" s="136">
        <v>7</v>
      </c>
      <c r="V10" s="138">
        <v>12</v>
      </c>
      <c r="W10" s="136">
        <v>6</v>
      </c>
      <c r="X10" s="138">
        <v>13</v>
      </c>
      <c r="Y10" s="136">
        <v>5</v>
      </c>
      <c r="Z10" s="137">
        <v>14</v>
      </c>
      <c r="AA10" s="136">
        <v>3</v>
      </c>
      <c r="AB10" s="139">
        <v>10</v>
      </c>
      <c r="AC10" s="136">
        <v>4</v>
      </c>
      <c r="AD10" s="139">
        <v>8</v>
      </c>
      <c r="AE10" s="136"/>
      <c r="AF10" s="140"/>
      <c r="AG10" s="141"/>
      <c r="AH10" s="142"/>
      <c r="AI10" s="141"/>
      <c r="AJ10" s="142"/>
      <c r="AK10" s="141"/>
      <c r="AL10" s="142"/>
      <c r="AM10" s="141"/>
      <c r="AN10" s="142"/>
      <c r="AO10" s="143"/>
      <c r="AP10" s="144"/>
      <c r="AQ10" s="84"/>
      <c r="AR10" s="85"/>
      <c r="AS10" s="84"/>
      <c r="AT10" s="85"/>
    </row>
    <row r="11" spans="1:46" ht="12.75" customHeight="1">
      <c r="A11" s="54">
        <v>7</v>
      </c>
      <c r="B11" s="130" t="s">
        <v>93</v>
      </c>
      <c r="C11" s="131" t="s">
        <v>41</v>
      </c>
      <c r="D11" s="57">
        <f t="shared" si="0"/>
        <v>80</v>
      </c>
      <c r="E11" s="58">
        <f aca="true" t="shared" si="3" ref="E11:E12">SUM(L11+V11+X11+AB11)</f>
        <v>54</v>
      </c>
      <c r="F11" s="59">
        <f>SUM(J11+T11)</f>
        <v>26</v>
      </c>
      <c r="G11" s="132">
        <v>7</v>
      </c>
      <c r="H11" s="135">
        <v>12</v>
      </c>
      <c r="I11" s="134">
        <v>2</v>
      </c>
      <c r="J11" s="133">
        <v>13</v>
      </c>
      <c r="K11" s="64">
        <v>7</v>
      </c>
      <c r="L11" s="86">
        <v>12</v>
      </c>
      <c r="M11" s="64">
        <v>7</v>
      </c>
      <c r="N11" s="78">
        <v>12</v>
      </c>
      <c r="O11" s="64">
        <v>4</v>
      </c>
      <c r="P11" s="78">
        <v>8</v>
      </c>
      <c r="Q11" s="64">
        <v>3</v>
      </c>
      <c r="R11" s="78">
        <v>10</v>
      </c>
      <c r="S11" s="64">
        <v>6</v>
      </c>
      <c r="T11" s="67">
        <v>13</v>
      </c>
      <c r="U11" s="136">
        <v>4</v>
      </c>
      <c r="V11" s="137">
        <v>15</v>
      </c>
      <c r="W11" s="136">
        <v>5</v>
      </c>
      <c r="X11" s="137">
        <v>14</v>
      </c>
      <c r="Y11" s="136">
        <v>7</v>
      </c>
      <c r="Z11" s="138">
        <v>12</v>
      </c>
      <c r="AA11" s="136">
        <v>2</v>
      </c>
      <c r="AB11" s="145">
        <v>13</v>
      </c>
      <c r="AC11" s="136">
        <v>3</v>
      </c>
      <c r="AD11" s="139">
        <v>10</v>
      </c>
      <c r="AE11" s="136"/>
      <c r="AF11" s="140"/>
      <c r="AG11" s="141"/>
      <c r="AH11" s="142"/>
      <c r="AI11" s="141"/>
      <c r="AJ11" s="142"/>
      <c r="AK11" s="141"/>
      <c r="AL11" s="142"/>
      <c r="AM11" s="141"/>
      <c r="AN11" s="142"/>
      <c r="AO11" s="143"/>
      <c r="AP11" s="144"/>
      <c r="AQ11" s="84"/>
      <c r="AR11" s="85"/>
      <c r="AS11" s="84"/>
      <c r="AT11" s="85"/>
    </row>
    <row r="12" spans="1:46" ht="12.75" customHeight="1">
      <c r="A12" s="54">
        <v>8</v>
      </c>
      <c r="B12" s="130" t="s">
        <v>94</v>
      </c>
      <c r="C12" s="131" t="s">
        <v>41</v>
      </c>
      <c r="D12" s="57">
        <f t="shared" si="0"/>
        <v>73</v>
      </c>
      <c r="E12" s="58">
        <f t="shared" si="3"/>
        <v>49</v>
      </c>
      <c r="F12" s="59">
        <f>SUM(H12+J12)</f>
        <v>24</v>
      </c>
      <c r="G12" s="132">
        <v>8</v>
      </c>
      <c r="H12" s="133">
        <v>11</v>
      </c>
      <c r="I12" s="134">
        <v>2</v>
      </c>
      <c r="J12" s="133">
        <v>13</v>
      </c>
      <c r="K12" s="64">
        <v>8</v>
      </c>
      <c r="L12" s="86">
        <v>11</v>
      </c>
      <c r="M12" s="64">
        <v>8</v>
      </c>
      <c r="N12" s="78">
        <v>11</v>
      </c>
      <c r="O12" s="64">
        <v>4</v>
      </c>
      <c r="P12" s="78">
        <v>8</v>
      </c>
      <c r="Q12" s="64">
        <v>3</v>
      </c>
      <c r="R12" s="78">
        <v>10</v>
      </c>
      <c r="S12" s="64">
        <v>9</v>
      </c>
      <c r="T12" s="88">
        <v>10</v>
      </c>
      <c r="U12" s="136">
        <v>6</v>
      </c>
      <c r="V12" s="137">
        <v>13</v>
      </c>
      <c r="W12" s="136">
        <v>7</v>
      </c>
      <c r="X12" s="137">
        <v>12</v>
      </c>
      <c r="Y12" s="136">
        <v>8</v>
      </c>
      <c r="Z12" s="138">
        <v>11</v>
      </c>
      <c r="AA12" s="136">
        <v>2</v>
      </c>
      <c r="AB12" s="145">
        <v>13</v>
      </c>
      <c r="AC12" s="136">
        <v>3</v>
      </c>
      <c r="AD12" s="139">
        <v>10</v>
      </c>
      <c r="AE12" s="136"/>
      <c r="AF12" s="140"/>
      <c r="AG12" s="141"/>
      <c r="AH12" s="142"/>
      <c r="AI12" s="141"/>
      <c r="AJ12" s="142"/>
      <c r="AK12" s="141"/>
      <c r="AL12" s="142"/>
      <c r="AM12" s="141"/>
      <c r="AN12" s="142"/>
      <c r="AO12" s="143"/>
      <c r="AP12" s="144"/>
      <c r="AQ12" s="84"/>
      <c r="AR12" s="85"/>
      <c r="AS12" s="84"/>
      <c r="AT12" s="85"/>
    </row>
    <row r="13" spans="1:46" ht="12.75" customHeight="1">
      <c r="A13" s="54">
        <v>9</v>
      </c>
      <c r="B13" s="89" t="s">
        <v>95</v>
      </c>
      <c r="C13" s="90" t="s">
        <v>96</v>
      </c>
      <c r="D13" s="57">
        <f t="shared" si="0"/>
        <v>64</v>
      </c>
      <c r="E13" s="58">
        <f>SUM(L13+N13+P13+X13)</f>
        <v>42</v>
      </c>
      <c r="F13" s="59">
        <f>SUM(H13+T13)</f>
        <v>22</v>
      </c>
      <c r="G13" s="132">
        <v>9</v>
      </c>
      <c r="H13" s="133">
        <v>10</v>
      </c>
      <c r="I13" s="134">
        <v>4</v>
      </c>
      <c r="J13" s="135">
        <v>8</v>
      </c>
      <c r="K13" s="64">
        <v>9</v>
      </c>
      <c r="L13" s="86">
        <v>10</v>
      </c>
      <c r="M13" s="64">
        <v>9</v>
      </c>
      <c r="N13" s="86">
        <v>10</v>
      </c>
      <c r="O13" s="64">
        <v>2</v>
      </c>
      <c r="P13" s="86">
        <v>13</v>
      </c>
      <c r="Q13" s="64">
        <v>4</v>
      </c>
      <c r="R13" s="78">
        <v>8</v>
      </c>
      <c r="S13" s="64">
        <v>7</v>
      </c>
      <c r="T13" s="67">
        <v>12</v>
      </c>
      <c r="U13" s="136"/>
      <c r="V13" s="138"/>
      <c r="W13" s="136">
        <v>10</v>
      </c>
      <c r="X13" s="137">
        <v>9</v>
      </c>
      <c r="Y13" s="136">
        <v>10</v>
      </c>
      <c r="Z13" s="138">
        <v>9</v>
      </c>
      <c r="AA13" s="136">
        <v>5</v>
      </c>
      <c r="AB13" s="139">
        <v>7</v>
      </c>
      <c r="AC13" s="136">
        <v>5</v>
      </c>
      <c r="AD13" s="139">
        <v>7</v>
      </c>
      <c r="AE13" s="136"/>
      <c r="AF13" s="140"/>
      <c r="AG13" s="141"/>
      <c r="AH13" s="142"/>
      <c r="AI13" s="141"/>
      <c r="AJ13" s="142"/>
      <c r="AK13" s="141"/>
      <c r="AL13" s="142"/>
      <c r="AM13" s="141"/>
      <c r="AN13" s="142"/>
      <c r="AO13" s="143"/>
      <c r="AP13" s="144"/>
      <c r="AQ13" s="84"/>
      <c r="AR13" s="85"/>
      <c r="AS13" s="84"/>
      <c r="AT13" s="85"/>
    </row>
    <row r="14" spans="1:46" ht="12.75" customHeight="1">
      <c r="A14" s="54">
        <v>10</v>
      </c>
      <c r="B14" s="89" t="s">
        <v>97</v>
      </c>
      <c r="C14" s="90" t="s">
        <v>26</v>
      </c>
      <c r="D14" s="57">
        <f t="shared" si="0"/>
        <v>53</v>
      </c>
      <c r="E14" s="58">
        <f>SUM(P14+R14+AB14+AD14)</f>
        <v>38</v>
      </c>
      <c r="F14" s="59">
        <v>15</v>
      </c>
      <c r="G14" s="132">
        <v>14</v>
      </c>
      <c r="H14" s="133">
        <v>5</v>
      </c>
      <c r="I14" s="134">
        <v>3</v>
      </c>
      <c r="J14" s="133">
        <v>10</v>
      </c>
      <c r="K14" s="64">
        <v>15</v>
      </c>
      <c r="L14" s="78">
        <v>4</v>
      </c>
      <c r="M14" s="64">
        <v>16</v>
      </c>
      <c r="N14" s="78">
        <v>3</v>
      </c>
      <c r="O14" s="64">
        <v>3</v>
      </c>
      <c r="P14" s="86">
        <v>10</v>
      </c>
      <c r="Q14" s="64">
        <v>5</v>
      </c>
      <c r="R14" s="86">
        <v>7</v>
      </c>
      <c r="S14" s="64">
        <v>16</v>
      </c>
      <c r="T14" s="88">
        <v>3</v>
      </c>
      <c r="U14" s="136">
        <v>17</v>
      </c>
      <c r="V14" s="138">
        <v>2</v>
      </c>
      <c r="W14" s="136">
        <v>16</v>
      </c>
      <c r="X14" s="138">
        <v>3</v>
      </c>
      <c r="Y14" s="136">
        <v>16</v>
      </c>
      <c r="Z14" s="138">
        <v>3</v>
      </c>
      <c r="AA14" s="136">
        <v>4</v>
      </c>
      <c r="AB14" s="145">
        <v>8</v>
      </c>
      <c r="AC14" s="136">
        <v>2</v>
      </c>
      <c r="AD14" s="145">
        <v>13</v>
      </c>
      <c r="AE14" s="136"/>
      <c r="AF14" s="140"/>
      <c r="AG14" s="141"/>
      <c r="AH14" s="142"/>
      <c r="AI14" s="141"/>
      <c r="AJ14" s="142"/>
      <c r="AK14" s="141"/>
      <c r="AL14" s="142"/>
      <c r="AM14" s="141"/>
      <c r="AN14" s="142"/>
      <c r="AO14" s="143"/>
      <c r="AP14" s="144"/>
      <c r="AQ14" s="84"/>
      <c r="AR14" s="85"/>
      <c r="AS14" s="84"/>
      <c r="AT14" s="85"/>
    </row>
    <row r="15" spans="1:46" ht="12.75" customHeight="1">
      <c r="A15" s="54">
        <v>11</v>
      </c>
      <c r="B15" s="130" t="s">
        <v>98</v>
      </c>
      <c r="C15" s="131" t="s">
        <v>26</v>
      </c>
      <c r="D15" s="57">
        <f t="shared" si="0"/>
        <v>48</v>
      </c>
      <c r="E15" s="58">
        <f>SUM(P15+V15+X15+Z15)</f>
        <v>33</v>
      </c>
      <c r="F15" s="59">
        <f>SUM(J15+T15)</f>
        <v>15</v>
      </c>
      <c r="G15" s="132">
        <v>15</v>
      </c>
      <c r="H15" s="135">
        <v>4</v>
      </c>
      <c r="I15" s="134">
        <v>5</v>
      </c>
      <c r="J15" s="133">
        <v>7</v>
      </c>
      <c r="K15" s="64">
        <v>14</v>
      </c>
      <c r="L15" s="78">
        <v>5</v>
      </c>
      <c r="M15" s="64">
        <v>15</v>
      </c>
      <c r="N15" s="78">
        <v>4</v>
      </c>
      <c r="O15" s="64">
        <v>6</v>
      </c>
      <c r="P15" s="86">
        <v>6</v>
      </c>
      <c r="Q15" s="64">
        <v>7</v>
      </c>
      <c r="R15" s="78">
        <v>5</v>
      </c>
      <c r="S15" s="64">
        <v>11</v>
      </c>
      <c r="T15" s="67">
        <v>8</v>
      </c>
      <c r="U15" s="136">
        <v>10</v>
      </c>
      <c r="V15" s="137">
        <v>9</v>
      </c>
      <c r="W15" s="136">
        <v>11</v>
      </c>
      <c r="X15" s="137">
        <v>8</v>
      </c>
      <c r="Y15" s="136">
        <v>9</v>
      </c>
      <c r="Z15" s="137">
        <v>10</v>
      </c>
      <c r="AA15" s="136">
        <v>6</v>
      </c>
      <c r="AB15" s="139">
        <v>6</v>
      </c>
      <c r="AC15" s="136">
        <v>6</v>
      </c>
      <c r="AD15" s="139">
        <v>6</v>
      </c>
      <c r="AE15" s="136"/>
      <c r="AF15" s="140"/>
      <c r="AG15" s="141"/>
      <c r="AH15" s="142"/>
      <c r="AI15" s="141"/>
      <c r="AJ15" s="142"/>
      <c r="AK15" s="141"/>
      <c r="AL15" s="142"/>
      <c r="AM15" s="141"/>
      <c r="AN15" s="142"/>
      <c r="AO15" s="143"/>
      <c r="AP15" s="144"/>
      <c r="AQ15" s="84"/>
      <c r="AR15" s="85"/>
      <c r="AS15" s="84"/>
      <c r="AT15" s="85"/>
    </row>
    <row r="16" spans="1:46" ht="12.75" customHeight="1">
      <c r="A16" s="54">
        <v>12</v>
      </c>
      <c r="B16" s="130" t="s">
        <v>99</v>
      </c>
      <c r="C16" s="131" t="s">
        <v>26</v>
      </c>
      <c r="D16" s="57">
        <f t="shared" si="0"/>
        <v>44</v>
      </c>
      <c r="E16" s="58">
        <f>SUM(L16+N16+P16+X16)</f>
        <v>31</v>
      </c>
      <c r="F16" s="59">
        <f>SUM(H16+J16)</f>
        <v>13</v>
      </c>
      <c r="G16" s="132">
        <v>13</v>
      </c>
      <c r="H16" s="133">
        <v>6</v>
      </c>
      <c r="I16" s="134">
        <v>5</v>
      </c>
      <c r="J16" s="133">
        <v>7</v>
      </c>
      <c r="K16" s="64">
        <v>10</v>
      </c>
      <c r="L16" s="86">
        <v>9</v>
      </c>
      <c r="M16" s="64">
        <v>13</v>
      </c>
      <c r="N16" s="86">
        <v>6</v>
      </c>
      <c r="O16" s="64">
        <v>6</v>
      </c>
      <c r="P16" s="86">
        <v>6</v>
      </c>
      <c r="Q16" s="64">
        <v>7</v>
      </c>
      <c r="R16" s="78">
        <v>5</v>
      </c>
      <c r="S16" s="64">
        <v>14</v>
      </c>
      <c r="T16" s="88">
        <v>5</v>
      </c>
      <c r="U16" s="136">
        <v>13</v>
      </c>
      <c r="V16" s="138">
        <v>6</v>
      </c>
      <c r="W16" s="136">
        <v>9</v>
      </c>
      <c r="X16" s="137">
        <v>10</v>
      </c>
      <c r="Y16" s="136">
        <v>15</v>
      </c>
      <c r="Z16" s="138">
        <v>4</v>
      </c>
      <c r="AA16" s="136">
        <v>6</v>
      </c>
      <c r="AB16" s="139">
        <v>6</v>
      </c>
      <c r="AC16" s="136">
        <v>6</v>
      </c>
      <c r="AD16" s="139">
        <v>6</v>
      </c>
      <c r="AE16" s="136"/>
      <c r="AF16" s="140"/>
      <c r="AG16" s="141"/>
      <c r="AH16" s="142"/>
      <c r="AI16" s="141"/>
      <c r="AJ16" s="142"/>
      <c r="AK16" s="141"/>
      <c r="AL16" s="142"/>
      <c r="AM16" s="141"/>
      <c r="AN16" s="142"/>
      <c r="AO16" s="143"/>
      <c r="AP16" s="144"/>
      <c r="AQ16" s="84"/>
      <c r="AR16" s="85"/>
      <c r="AS16" s="84"/>
      <c r="AT16" s="85"/>
    </row>
    <row r="17" spans="1:46" ht="12.75" customHeight="1">
      <c r="A17" s="54">
        <v>13</v>
      </c>
      <c r="B17" s="89" t="s">
        <v>100</v>
      </c>
      <c r="C17" s="90" t="s">
        <v>101</v>
      </c>
      <c r="D17" s="57">
        <f t="shared" si="0"/>
        <v>43</v>
      </c>
      <c r="E17" s="58">
        <f>SUM(L17+N17+V17+Z17)</f>
        <v>31</v>
      </c>
      <c r="F17" s="59">
        <v>12</v>
      </c>
      <c r="G17" s="132">
        <v>18</v>
      </c>
      <c r="H17" s="135">
        <v>1</v>
      </c>
      <c r="I17" s="134">
        <v>7</v>
      </c>
      <c r="J17" s="133">
        <v>5</v>
      </c>
      <c r="K17" s="64">
        <v>11</v>
      </c>
      <c r="L17" s="86">
        <v>8</v>
      </c>
      <c r="M17" s="64">
        <v>11</v>
      </c>
      <c r="N17" s="86">
        <v>8</v>
      </c>
      <c r="O17" s="64">
        <v>9</v>
      </c>
      <c r="P17" s="78">
        <v>3</v>
      </c>
      <c r="Q17" s="64">
        <v>10</v>
      </c>
      <c r="R17" s="78">
        <v>2</v>
      </c>
      <c r="S17" s="64">
        <v>12</v>
      </c>
      <c r="T17" s="67">
        <v>7</v>
      </c>
      <c r="U17" s="136">
        <v>11</v>
      </c>
      <c r="V17" s="137">
        <v>8</v>
      </c>
      <c r="W17" s="136">
        <v>14</v>
      </c>
      <c r="X17" s="138">
        <v>5</v>
      </c>
      <c r="Y17" s="136">
        <v>12</v>
      </c>
      <c r="Z17" s="137">
        <v>7</v>
      </c>
      <c r="AA17" s="136">
        <v>8</v>
      </c>
      <c r="AB17" s="139">
        <v>4</v>
      </c>
      <c r="AC17" s="136">
        <v>10</v>
      </c>
      <c r="AD17" s="139">
        <v>2</v>
      </c>
      <c r="AE17" s="136"/>
      <c r="AF17" s="140"/>
      <c r="AG17" s="141"/>
      <c r="AH17" s="142"/>
      <c r="AI17" s="141"/>
      <c r="AJ17" s="142"/>
      <c r="AK17" s="141"/>
      <c r="AL17" s="142"/>
      <c r="AM17" s="141"/>
      <c r="AN17" s="142"/>
      <c r="AO17" s="143"/>
      <c r="AP17" s="144"/>
      <c r="AQ17" s="84"/>
      <c r="AR17" s="85"/>
      <c r="AS17" s="84"/>
      <c r="AT17" s="85"/>
    </row>
    <row r="18" spans="1:46" ht="12.75" customHeight="1">
      <c r="A18" s="93">
        <v>14</v>
      </c>
      <c r="B18" s="12" t="s">
        <v>102</v>
      </c>
      <c r="C18" s="12" t="s">
        <v>63</v>
      </c>
      <c r="D18" s="57">
        <f t="shared" si="0"/>
        <v>42</v>
      </c>
      <c r="E18" s="58">
        <f>SUM(N18+V18+X18+Z18)</f>
        <v>29</v>
      </c>
      <c r="F18" s="59">
        <f>SUM(H18+T18)</f>
        <v>13</v>
      </c>
      <c r="G18" s="132">
        <v>10</v>
      </c>
      <c r="H18" s="133">
        <v>9</v>
      </c>
      <c r="I18" s="134">
        <v>9</v>
      </c>
      <c r="J18" s="135">
        <v>3</v>
      </c>
      <c r="K18" s="64">
        <v>13</v>
      </c>
      <c r="L18" s="78">
        <v>6</v>
      </c>
      <c r="M18" s="64">
        <v>10</v>
      </c>
      <c r="N18" s="86">
        <v>9</v>
      </c>
      <c r="O18" s="64"/>
      <c r="P18" s="78"/>
      <c r="Q18" s="64"/>
      <c r="R18" s="78"/>
      <c r="S18" s="64">
        <v>15</v>
      </c>
      <c r="T18" s="67">
        <v>4</v>
      </c>
      <c r="U18" s="136">
        <v>12</v>
      </c>
      <c r="V18" s="137">
        <v>7</v>
      </c>
      <c r="W18" s="136">
        <v>12</v>
      </c>
      <c r="X18" s="137">
        <v>7</v>
      </c>
      <c r="Y18" s="136">
        <v>13</v>
      </c>
      <c r="Z18" s="137">
        <v>6</v>
      </c>
      <c r="AA18" s="136">
        <v>9</v>
      </c>
      <c r="AB18" s="139">
        <v>3</v>
      </c>
      <c r="AC18" s="136">
        <v>8</v>
      </c>
      <c r="AD18" s="139">
        <v>4</v>
      </c>
      <c r="AE18" s="136"/>
      <c r="AF18" s="140"/>
      <c r="AG18" s="141"/>
      <c r="AH18" s="142"/>
      <c r="AI18" s="141"/>
      <c r="AJ18" s="142"/>
      <c r="AK18" s="141"/>
      <c r="AL18" s="142"/>
      <c r="AM18" s="141"/>
      <c r="AN18" s="142"/>
      <c r="AO18" s="143"/>
      <c r="AP18" s="144"/>
      <c r="AQ18" s="84"/>
      <c r="AR18" s="85"/>
      <c r="AS18" s="84"/>
      <c r="AT18" s="85"/>
    </row>
    <row r="19" spans="1:46" ht="12.75" customHeight="1">
      <c r="A19" s="93">
        <v>15</v>
      </c>
      <c r="B19" s="146" t="s">
        <v>103</v>
      </c>
      <c r="C19" s="147" t="s">
        <v>104</v>
      </c>
      <c r="D19" s="57">
        <f t="shared" si="0"/>
        <v>38</v>
      </c>
      <c r="E19" s="58">
        <f>SUM(L19+N19+R19+V19)</f>
        <v>31</v>
      </c>
      <c r="F19" s="59">
        <f>SUM(J19+T19)</f>
        <v>7</v>
      </c>
      <c r="G19" s="132"/>
      <c r="H19" s="135"/>
      <c r="I19" s="134">
        <v>6</v>
      </c>
      <c r="J19" s="133">
        <v>6</v>
      </c>
      <c r="K19" s="64">
        <v>12</v>
      </c>
      <c r="L19" s="86">
        <v>7</v>
      </c>
      <c r="M19" s="64">
        <v>12</v>
      </c>
      <c r="N19" s="86">
        <v>7</v>
      </c>
      <c r="O19" s="64"/>
      <c r="P19" s="78"/>
      <c r="Q19" s="64">
        <v>6</v>
      </c>
      <c r="R19" s="86">
        <v>6</v>
      </c>
      <c r="S19" s="64">
        <v>18</v>
      </c>
      <c r="T19" s="67">
        <v>1</v>
      </c>
      <c r="U19" s="136">
        <v>8</v>
      </c>
      <c r="V19" s="137">
        <v>11</v>
      </c>
      <c r="W19" s="136">
        <v>13</v>
      </c>
      <c r="X19" s="138">
        <v>6</v>
      </c>
      <c r="Y19" s="136">
        <v>14</v>
      </c>
      <c r="Z19" s="138">
        <v>5</v>
      </c>
      <c r="AA19" s="136">
        <v>7</v>
      </c>
      <c r="AB19" s="139">
        <v>5</v>
      </c>
      <c r="AC19" s="136">
        <v>7</v>
      </c>
      <c r="AD19" s="139">
        <v>5</v>
      </c>
      <c r="AE19" s="136"/>
      <c r="AF19" s="140"/>
      <c r="AG19" s="141"/>
      <c r="AH19" s="142"/>
      <c r="AI19" s="141"/>
      <c r="AJ19" s="142"/>
      <c r="AK19" s="141"/>
      <c r="AL19" s="142"/>
      <c r="AM19" s="141"/>
      <c r="AN19" s="142"/>
      <c r="AO19" s="143"/>
      <c r="AP19" s="144"/>
      <c r="AQ19" s="84"/>
      <c r="AR19" s="85"/>
      <c r="AS19" s="84"/>
      <c r="AT19" s="85"/>
    </row>
    <row r="20" spans="1:46" ht="12.75" customHeight="1">
      <c r="A20" s="93">
        <v>16</v>
      </c>
      <c r="B20" s="146" t="s">
        <v>105</v>
      </c>
      <c r="C20" s="147" t="s">
        <v>106</v>
      </c>
      <c r="D20" s="57">
        <f t="shared" si="0"/>
        <v>37</v>
      </c>
      <c r="E20" s="58">
        <f>SUM(N20+R20+AB20+AD20)</f>
        <v>21</v>
      </c>
      <c r="F20" s="59">
        <f aca="true" t="shared" si="4" ref="F20:F22">SUM(H20+T20)</f>
        <v>16</v>
      </c>
      <c r="G20" s="132">
        <v>12</v>
      </c>
      <c r="H20" s="133">
        <v>7</v>
      </c>
      <c r="I20" s="134">
        <v>6</v>
      </c>
      <c r="J20" s="135">
        <v>6</v>
      </c>
      <c r="K20" s="64">
        <v>17</v>
      </c>
      <c r="L20" s="78">
        <v>2</v>
      </c>
      <c r="M20" s="64">
        <v>14</v>
      </c>
      <c r="N20" s="86">
        <v>5</v>
      </c>
      <c r="O20" s="64"/>
      <c r="P20" s="78"/>
      <c r="Q20" s="64">
        <v>6</v>
      </c>
      <c r="R20" s="86">
        <v>6</v>
      </c>
      <c r="S20" s="64">
        <v>10</v>
      </c>
      <c r="T20" s="67">
        <v>9</v>
      </c>
      <c r="U20" s="136">
        <v>16</v>
      </c>
      <c r="V20" s="138">
        <v>3</v>
      </c>
      <c r="W20" s="136">
        <v>17</v>
      </c>
      <c r="X20" s="138">
        <v>2</v>
      </c>
      <c r="Y20" s="136"/>
      <c r="Z20" s="138"/>
      <c r="AA20" s="136">
        <v>7</v>
      </c>
      <c r="AB20" s="145">
        <v>5</v>
      </c>
      <c r="AC20" s="136">
        <v>7</v>
      </c>
      <c r="AD20" s="145">
        <v>5</v>
      </c>
      <c r="AE20" s="136"/>
      <c r="AF20" s="140"/>
      <c r="AG20" s="141"/>
      <c r="AH20" s="142"/>
      <c r="AI20" s="141"/>
      <c r="AJ20" s="142"/>
      <c r="AK20" s="141"/>
      <c r="AL20" s="142"/>
      <c r="AM20" s="141"/>
      <c r="AN20" s="142"/>
      <c r="AO20" s="143"/>
      <c r="AP20" s="144"/>
      <c r="AQ20" s="84"/>
      <c r="AR20" s="85"/>
      <c r="AS20" s="84"/>
      <c r="AT20" s="85"/>
    </row>
    <row r="21" spans="1:46" ht="12.75" customHeight="1">
      <c r="A21" s="93">
        <v>17</v>
      </c>
      <c r="B21" s="146" t="s">
        <v>107</v>
      </c>
      <c r="C21" s="147" t="s">
        <v>101</v>
      </c>
      <c r="D21" s="57">
        <f t="shared" si="0"/>
        <v>35</v>
      </c>
      <c r="E21" s="58">
        <f>SUM(P21+V21+X21+Z21)</f>
        <v>21</v>
      </c>
      <c r="F21" s="59">
        <f t="shared" si="4"/>
        <v>14</v>
      </c>
      <c r="G21" s="132">
        <v>11</v>
      </c>
      <c r="H21" s="133">
        <v>8</v>
      </c>
      <c r="I21" s="134">
        <v>8</v>
      </c>
      <c r="J21" s="135">
        <v>4</v>
      </c>
      <c r="K21" s="64">
        <v>16</v>
      </c>
      <c r="L21" s="78">
        <v>3</v>
      </c>
      <c r="M21" s="64"/>
      <c r="N21" s="78"/>
      <c r="O21" s="64">
        <v>7</v>
      </c>
      <c r="P21" s="86">
        <v>5</v>
      </c>
      <c r="Q21" s="64">
        <v>11</v>
      </c>
      <c r="R21" s="78">
        <v>1</v>
      </c>
      <c r="S21" s="64">
        <v>13</v>
      </c>
      <c r="T21" s="67">
        <v>6</v>
      </c>
      <c r="U21" s="136">
        <v>15</v>
      </c>
      <c r="V21" s="137">
        <v>4</v>
      </c>
      <c r="W21" s="136">
        <v>15</v>
      </c>
      <c r="X21" s="137">
        <v>4</v>
      </c>
      <c r="Y21" s="136">
        <v>11</v>
      </c>
      <c r="Z21" s="137">
        <v>8</v>
      </c>
      <c r="AA21" s="136"/>
      <c r="AB21" s="139"/>
      <c r="AC21" s="136"/>
      <c r="AD21" s="139"/>
      <c r="AE21" s="136"/>
      <c r="AF21" s="140"/>
      <c r="AG21" s="141"/>
      <c r="AH21" s="142"/>
      <c r="AI21" s="141"/>
      <c r="AJ21" s="142"/>
      <c r="AK21" s="141"/>
      <c r="AL21" s="142"/>
      <c r="AM21" s="141"/>
      <c r="AN21" s="142"/>
      <c r="AO21" s="143"/>
      <c r="AP21" s="144"/>
      <c r="AQ21" s="84"/>
      <c r="AR21" s="85"/>
      <c r="AS21" s="84"/>
      <c r="AT21" s="85"/>
    </row>
    <row r="22" spans="1:46" ht="12.75" customHeight="1">
      <c r="A22" s="93">
        <v>18</v>
      </c>
      <c r="B22" s="146" t="s">
        <v>108</v>
      </c>
      <c r="C22" s="147" t="s">
        <v>109</v>
      </c>
      <c r="D22" s="57">
        <f t="shared" si="0"/>
        <v>19</v>
      </c>
      <c r="E22" s="58">
        <f>SUM(R22+V22+AB22+AD22)</f>
        <v>14</v>
      </c>
      <c r="F22" s="59">
        <f t="shared" si="4"/>
        <v>5</v>
      </c>
      <c r="G22" s="132">
        <v>16</v>
      </c>
      <c r="H22" s="133">
        <v>3</v>
      </c>
      <c r="I22" s="134"/>
      <c r="J22" s="135"/>
      <c r="K22" s="64"/>
      <c r="L22" s="78"/>
      <c r="M22" s="64">
        <v>17</v>
      </c>
      <c r="N22" s="78">
        <v>2</v>
      </c>
      <c r="O22" s="64"/>
      <c r="P22" s="78"/>
      <c r="Q22" s="64">
        <v>8</v>
      </c>
      <c r="R22" s="86">
        <v>4</v>
      </c>
      <c r="S22" s="64">
        <v>17</v>
      </c>
      <c r="T22" s="67">
        <v>2</v>
      </c>
      <c r="U22" s="136">
        <v>14</v>
      </c>
      <c r="V22" s="137">
        <v>5</v>
      </c>
      <c r="W22" s="136">
        <v>18</v>
      </c>
      <c r="X22" s="138">
        <v>1</v>
      </c>
      <c r="Y22" s="136">
        <v>17</v>
      </c>
      <c r="Z22" s="138">
        <v>2</v>
      </c>
      <c r="AA22" s="136">
        <v>10</v>
      </c>
      <c r="AB22" s="145">
        <v>2</v>
      </c>
      <c r="AC22" s="136">
        <v>9</v>
      </c>
      <c r="AD22" s="145">
        <v>3</v>
      </c>
      <c r="AE22" s="136"/>
      <c r="AF22" s="140"/>
      <c r="AG22" s="141"/>
      <c r="AH22" s="142"/>
      <c r="AI22" s="141"/>
      <c r="AJ22" s="142"/>
      <c r="AK22" s="141"/>
      <c r="AL22" s="142"/>
      <c r="AM22" s="141"/>
      <c r="AN22" s="142"/>
      <c r="AO22" s="143"/>
      <c r="AP22" s="144"/>
      <c r="AQ22" s="84"/>
      <c r="AR22" s="85"/>
      <c r="AS22" s="84"/>
      <c r="AT22" s="85"/>
    </row>
    <row r="23" spans="1:46" ht="12.75" customHeight="1">
      <c r="A23" s="93">
        <v>19</v>
      </c>
      <c r="B23" s="12" t="s">
        <v>110</v>
      </c>
      <c r="C23" s="12" t="s">
        <v>101</v>
      </c>
      <c r="D23" s="57">
        <f t="shared" si="0"/>
        <v>16</v>
      </c>
      <c r="E23" s="58">
        <f>SUM(P23+R23+AB23+AD23)</f>
        <v>11</v>
      </c>
      <c r="F23" s="59">
        <v>5</v>
      </c>
      <c r="G23" s="132"/>
      <c r="H23" s="135"/>
      <c r="I23" s="134">
        <v>7</v>
      </c>
      <c r="J23" s="133">
        <v>5</v>
      </c>
      <c r="K23" s="64"/>
      <c r="L23" s="78"/>
      <c r="M23" s="64"/>
      <c r="N23" s="78"/>
      <c r="O23" s="64">
        <v>9</v>
      </c>
      <c r="P23" s="86">
        <v>3</v>
      </c>
      <c r="Q23" s="64">
        <v>10</v>
      </c>
      <c r="R23" s="86">
        <v>2</v>
      </c>
      <c r="S23" s="64"/>
      <c r="T23" s="88"/>
      <c r="U23" s="136"/>
      <c r="V23" s="138"/>
      <c r="W23" s="136"/>
      <c r="X23" s="138"/>
      <c r="Y23" s="136"/>
      <c r="Z23" s="138"/>
      <c r="AA23" s="136">
        <v>8</v>
      </c>
      <c r="AB23" s="145">
        <v>4</v>
      </c>
      <c r="AC23" s="136">
        <v>10</v>
      </c>
      <c r="AD23" s="145">
        <v>2</v>
      </c>
      <c r="AE23" s="136"/>
      <c r="AF23" s="140"/>
      <c r="AG23" s="141"/>
      <c r="AH23" s="142"/>
      <c r="AI23" s="141"/>
      <c r="AJ23" s="142"/>
      <c r="AK23" s="141"/>
      <c r="AL23" s="142"/>
      <c r="AM23" s="141"/>
      <c r="AN23" s="142"/>
      <c r="AO23" s="143"/>
      <c r="AP23" s="144"/>
      <c r="AQ23" s="84"/>
      <c r="AR23" s="85"/>
      <c r="AS23" s="84"/>
      <c r="AT23" s="85"/>
    </row>
    <row r="24" spans="1:46" ht="12.75" customHeight="1">
      <c r="A24" s="93">
        <v>20</v>
      </c>
      <c r="B24" s="146" t="s">
        <v>111</v>
      </c>
      <c r="C24" s="147" t="s">
        <v>109</v>
      </c>
      <c r="D24" s="57">
        <f t="shared" si="0"/>
        <v>11</v>
      </c>
      <c r="E24" s="58">
        <f>SUM(L24+P24+R24+AB24)</f>
        <v>9</v>
      </c>
      <c r="F24" s="59">
        <v>2</v>
      </c>
      <c r="G24" s="132"/>
      <c r="H24" s="135"/>
      <c r="I24" s="134">
        <v>10</v>
      </c>
      <c r="J24" s="133">
        <v>2</v>
      </c>
      <c r="K24" s="64">
        <v>18</v>
      </c>
      <c r="L24" s="86">
        <v>1</v>
      </c>
      <c r="M24" s="64"/>
      <c r="N24" s="78"/>
      <c r="O24" s="64">
        <v>8</v>
      </c>
      <c r="P24" s="86">
        <v>4</v>
      </c>
      <c r="Q24" s="64">
        <v>9</v>
      </c>
      <c r="R24" s="86">
        <v>3</v>
      </c>
      <c r="S24" s="64"/>
      <c r="T24" s="88"/>
      <c r="U24" s="136"/>
      <c r="V24" s="138"/>
      <c r="W24" s="136"/>
      <c r="X24" s="138"/>
      <c r="Y24" s="136"/>
      <c r="Z24" s="138"/>
      <c r="AA24" s="136">
        <v>11</v>
      </c>
      <c r="AB24" s="145">
        <v>1</v>
      </c>
      <c r="AC24" s="136">
        <v>11</v>
      </c>
      <c r="AD24" s="139">
        <v>1</v>
      </c>
      <c r="AE24" s="136"/>
      <c r="AF24" s="140"/>
      <c r="AG24" s="141"/>
      <c r="AH24" s="142"/>
      <c r="AI24" s="141"/>
      <c r="AJ24" s="142"/>
      <c r="AK24" s="141"/>
      <c r="AL24" s="142"/>
      <c r="AM24" s="141"/>
      <c r="AN24" s="142"/>
      <c r="AO24" s="143"/>
      <c r="AP24" s="144"/>
      <c r="AQ24" s="84"/>
      <c r="AR24" s="85"/>
      <c r="AS24" s="84"/>
      <c r="AT24" s="85"/>
    </row>
    <row r="25" spans="1:46" ht="12.75" customHeight="1">
      <c r="A25" s="93">
        <v>21</v>
      </c>
      <c r="B25" s="12" t="s">
        <v>112</v>
      </c>
      <c r="C25" s="12" t="s">
        <v>63</v>
      </c>
      <c r="D25" s="57">
        <f t="shared" si="0"/>
        <v>10</v>
      </c>
      <c r="E25" s="58">
        <f>SUM(AB25+AD25)</f>
        <v>7</v>
      </c>
      <c r="F25" s="59">
        <v>3</v>
      </c>
      <c r="G25" s="132"/>
      <c r="H25" s="135"/>
      <c r="I25" s="134">
        <v>9</v>
      </c>
      <c r="J25" s="133">
        <v>3</v>
      </c>
      <c r="K25" s="64"/>
      <c r="L25" s="78"/>
      <c r="M25" s="64"/>
      <c r="N25" s="78"/>
      <c r="O25" s="64"/>
      <c r="P25" s="78"/>
      <c r="Q25" s="64"/>
      <c r="R25" s="78"/>
      <c r="S25" s="64"/>
      <c r="T25" s="88"/>
      <c r="U25" s="136"/>
      <c r="V25" s="138"/>
      <c r="W25" s="136"/>
      <c r="X25" s="138"/>
      <c r="Y25" s="136"/>
      <c r="Z25" s="138"/>
      <c r="AA25" s="136">
        <v>9</v>
      </c>
      <c r="AB25" s="145">
        <v>3</v>
      </c>
      <c r="AC25" s="136">
        <v>8</v>
      </c>
      <c r="AD25" s="145">
        <v>4</v>
      </c>
      <c r="AE25" s="136"/>
      <c r="AF25" s="140"/>
      <c r="AG25" s="141"/>
      <c r="AH25" s="142"/>
      <c r="AI25" s="141"/>
      <c r="AJ25" s="142"/>
      <c r="AK25" s="141"/>
      <c r="AL25" s="142"/>
      <c r="AM25" s="141"/>
      <c r="AN25" s="142"/>
      <c r="AO25" s="143"/>
      <c r="AP25" s="144"/>
      <c r="AQ25" s="84"/>
      <c r="AR25" s="85"/>
      <c r="AS25" s="84"/>
      <c r="AT25" s="85"/>
    </row>
    <row r="26" spans="1:46" ht="12.75" customHeight="1">
      <c r="A26" s="93">
        <v>22</v>
      </c>
      <c r="B26" s="12" t="s">
        <v>113</v>
      </c>
      <c r="C26" s="12" t="s">
        <v>109</v>
      </c>
      <c r="D26" s="57">
        <f t="shared" si="0"/>
        <v>10</v>
      </c>
      <c r="E26" s="58">
        <f>SUM(R26+V26+AB26+AD26)</f>
        <v>10</v>
      </c>
      <c r="F26" s="59">
        <v>0</v>
      </c>
      <c r="G26" s="132"/>
      <c r="H26" s="135"/>
      <c r="I26" s="134"/>
      <c r="J26" s="135"/>
      <c r="K26" s="64"/>
      <c r="L26" s="78"/>
      <c r="M26" s="64"/>
      <c r="N26" s="78"/>
      <c r="O26" s="64"/>
      <c r="P26" s="78"/>
      <c r="Q26" s="64">
        <v>8</v>
      </c>
      <c r="R26" s="86">
        <v>4</v>
      </c>
      <c r="S26" s="64"/>
      <c r="T26" s="88"/>
      <c r="U26" s="136">
        <v>18</v>
      </c>
      <c r="V26" s="137">
        <v>1</v>
      </c>
      <c r="W26" s="136"/>
      <c r="X26" s="138"/>
      <c r="Y26" s="136"/>
      <c r="Z26" s="138"/>
      <c r="AA26" s="136">
        <v>10</v>
      </c>
      <c r="AB26" s="145">
        <v>2</v>
      </c>
      <c r="AC26" s="136">
        <v>9</v>
      </c>
      <c r="AD26" s="145">
        <v>3</v>
      </c>
      <c r="AE26" s="136"/>
      <c r="AF26" s="140"/>
      <c r="AG26" s="141"/>
      <c r="AH26" s="142"/>
      <c r="AI26" s="141"/>
      <c r="AJ26" s="142"/>
      <c r="AK26" s="141"/>
      <c r="AL26" s="142"/>
      <c r="AM26" s="141"/>
      <c r="AN26" s="142"/>
      <c r="AO26" s="143"/>
      <c r="AP26" s="144"/>
      <c r="AQ26" s="84"/>
      <c r="AR26" s="85"/>
      <c r="AS26" s="84"/>
      <c r="AT26" s="85"/>
    </row>
    <row r="27" spans="1:46" ht="12.75" customHeight="1">
      <c r="A27" s="93">
        <v>23</v>
      </c>
      <c r="B27" s="12" t="s">
        <v>114</v>
      </c>
      <c r="C27" s="12" t="s">
        <v>45</v>
      </c>
      <c r="D27" s="57">
        <f t="shared" si="0"/>
        <v>9</v>
      </c>
      <c r="E27" s="58">
        <f>SUM(P27+R27+AB27+AD27)</f>
        <v>9</v>
      </c>
      <c r="F27" s="59">
        <v>0</v>
      </c>
      <c r="G27" s="132"/>
      <c r="H27" s="135"/>
      <c r="I27" s="134"/>
      <c r="J27" s="135"/>
      <c r="K27" s="64"/>
      <c r="L27" s="78"/>
      <c r="M27" s="64"/>
      <c r="N27" s="78"/>
      <c r="O27" s="64">
        <v>8</v>
      </c>
      <c r="P27" s="86">
        <v>4</v>
      </c>
      <c r="Q27" s="64">
        <v>9</v>
      </c>
      <c r="R27" s="86">
        <v>3</v>
      </c>
      <c r="S27" s="64"/>
      <c r="T27" s="88"/>
      <c r="U27" s="136"/>
      <c r="V27" s="138"/>
      <c r="W27" s="136"/>
      <c r="X27" s="138"/>
      <c r="Y27" s="136"/>
      <c r="Z27" s="138"/>
      <c r="AA27" s="136">
        <v>11</v>
      </c>
      <c r="AB27" s="145">
        <v>1</v>
      </c>
      <c r="AC27" s="136">
        <v>11</v>
      </c>
      <c r="AD27" s="145">
        <v>1</v>
      </c>
      <c r="AE27" s="136"/>
      <c r="AF27" s="140"/>
      <c r="AG27" s="141"/>
      <c r="AH27" s="142"/>
      <c r="AI27" s="141"/>
      <c r="AJ27" s="142"/>
      <c r="AK27" s="141"/>
      <c r="AL27" s="142"/>
      <c r="AM27" s="141"/>
      <c r="AN27" s="142"/>
      <c r="AO27" s="143"/>
      <c r="AP27" s="144"/>
      <c r="AQ27" s="84"/>
      <c r="AR27" s="85"/>
      <c r="AS27" s="84"/>
      <c r="AT27" s="85"/>
    </row>
    <row r="28" spans="1:46" ht="12.75">
      <c r="A28" s="93">
        <v>24</v>
      </c>
      <c r="B28" s="146" t="s">
        <v>115</v>
      </c>
      <c r="C28" s="147" t="s">
        <v>116</v>
      </c>
      <c r="D28" s="57">
        <f t="shared" si="0"/>
        <v>6</v>
      </c>
      <c r="E28" s="58">
        <v>0</v>
      </c>
      <c r="F28" s="59">
        <v>6</v>
      </c>
      <c r="G28" s="132">
        <v>17</v>
      </c>
      <c r="H28" s="133">
        <v>2</v>
      </c>
      <c r="I28" s="134">
        <v>8</v>
      </c>
      <c r="J28" s="133">
        <v>4</v>
      </c>
      <c r="K28" s="64"/>
      <c r="L28" s="78"/>
      <c r="M28" s="64"/>
      <c r="N28" s="78"/>
      <c r="O28" s="64"/>
      <c r="P28" s="78"/>
      <c r="Q28" s="64"/>
      <c r="R28" s="78"/>
      <c r="S28" s="64"/>
      <c r="T28" s="88"/>
      <c r="U28" s="136"/>
      <c r="V28" s="138"/>
      <c r="W28" s="136"/>
      <c r="X28" s="138"/>
      <c r="Y28" s="136"/>
      <c r="Z28" s="138"/>
      <c r="AA28" s="136"/>
      <c r="AB28" s="139"/>
      <c r="AC28" s="136"/>
      <c r="AD28" s="139"/>
      <c r="AE28" s="136"/>
      <c r="AF28" s="140"/>
      <c r="AG28" s="141"/>
      <c r="AH28" s="142"/>
      <c r="AI28" s="141"/>
      <c r="AJ28" s="142"/>
      <c r="AK28" s="141"/>
      <c r="AL28" s="142"/>
      <c r="AM28" s="141"/>
      <c r="AN28" s="142"/>
      <c r="AO28" s="143"/>
      <c r="AP28" s="144"/>
      <c r="AQ28" s="84"/>
      <c r="AR28" s="85"/>
      <c r="AS28" s="84"/>
      <c r="AT28" s="85"/>
    </row>
    <row r="29" spans="1:46" ht="12.75">
      <c r="A29" s="93">
        <v>25</v>
      </c>
      <c r="B29" s="12" t="s">
        <v>117</v>
      </c>
      <c r="C29" s="12" t="s">
        <v>118</v>
      </c>
      <c r="D29" s="57">
        <f t="shared" si="0"/>
        <v>6</v>
      </c>
      <c r="E29" s="58">
        <v>6</v>
      </c>
      <c r="F29" s="59">
        <v>0</v>
      </c>
      <c r="G29" s="132"/>
      <c r="H29" s="135"/>
      <c r="I29" s="134"/>
      <c r="J29" s="135"/>
      <c r="K29" s="64"/>
      <c r="L29" s="78"/>
      <c r="M29" s="64"/>
      <c r="N29" s="78"/>
      <c r="O29" s="64">
        <v>7</v>
      </c>
      <c r="P29" s="86">
        <v>5</v>
      </c>
      <c r="Q29" s="64">
        <v>11</v>
      </c>
      <c r="R29" s="86">
        <v>1</v>
      </c>
      <c r="S29" s="64"/>
      <c r="T29" s="88"/>
      <c r="U29" s="136"/>
      <c r="V29" s="138"/>
      <c r="W29" s="136"/>
      <c r="X29" s="138"/>
      <c r="Y29" s="136"/>
      <c r="Z29" s="138"/>
      <c r="AA29" s="136"/>
      <c r="AB29" s="139"/>
      <c r="AC29" s="136"/>
      <c r="AD29" s="139"/>
      <c r="AE29" s="136"/>
      <c r="AF29" s="140"/>
      <c r="AG29" s="141"/>
      <c r="AH29" s="142"/>
      <c r="AI29" s="141"/>
      <c r="AJ29" s="142"/>
      <c r="AK29" s="141"/>
      <c r="AL29" s="142"/>
      <c r="AM29" s="141"/>
      <c r="AN29" s="142"/>
      <c r="AO29" s="143"/>
      <c r="AP29" s="144"/>
      <c r="AQ29" s="84"/>
      <c r="AR29" s="85"/>
      <c r="AS29" s="84"/>
      <c r="AT29" s="85"/>
    </row>
    <row r="30" spans="1:46" ht="12.75">
      <c r="A30" s="93">
        <v>26</v>
      </c>
      <c r="B30" s="12" t="s">
        <v>119</v>
      </c>
      <c r="C30" s="12" t="s">
        <v>41</v>
      </c>
      <c r="D30" s="57">
        <f t="shared" si="0"/>
        <v>3</v>
      </c>
      <c r="E30" s="58">
        <v>1</v>
      </c>
      <c r="F30" s="59">
        <v>2</v>
      </c>
      <c r="G30" s="132"/>
      <c r="H30" s="135"/>
      <c r="I30" s="134">
        <v>10</v>
      </c>
      <c r="J30" s="133">
        <v>2</v>
      </c>
      <c r="K30" s="64"/>
      <c r="L30" s="78"/>
      <c r="M30" s="64"/>
      <c r="N30" s="78"/>
      <c r="O30" s="64"/>
      <c r="P30" s="78"/>
      <c r="Q30" s="64"/>
      <c r="R30" s="78"/>
      <c r="S30" s="64"/>
      <c r="T30" s="88"/>
      <c r="U30" s="136"/>
      <c r="V30" s="138"/>
      <c r="W30" s="136"/>
      <c r="X30" s="138"/>
      <c r="Y30" s="136">
        <v>18</v>
      </c>
      <c r="Z30" s="137">
        <v>1</v>
      </c>
      <c r="AA30" s="136"/>
      <c r="AB30" s="139"/>
      <c r="AC30" s="136"/>
      <c r="AD30" s="139"/>
      <c r="AE30" s="136"/>
      <c r="AF30" s="140"/>
      <c r="AG30" s="141"/>
      <c r="AH30" s="142"/>
      <c r="AI30" s="141"/>
      <c r="AJ30" s="142"/>
      <c r="AK30" s="141"/>
      <c r="AL30" s="142"/>
      <c r="AM30" s="141"/>
      <c r="AN30" s="142"/>
      <c r="AO30" s="143"/>
      <c r="AP30" s="144"/>
      <c r="AQ30" s="84"/>
      <c r="AR30" s="85"/>
      <c r="AS30" s="84"/>
      <c r="AT30" s="85"/>
    </row>
    <row r="31" spans="1:46" ht="12.75">
      <c r="A31" s="148"/>
      <c r="B31" s="12"/>
      <c r="C31" s="12"/>
      <c r="D31" s="57">
        <f t="shared" si="0"/>
        <v>0</v>
      </c>
      <c r="E31" s="58"/>
      <c r="F31" s="59"/>
      <c r="G31" s="132"/>
      <c r="H31" s="135"/>
      <c r="I31" s="134"/>
      <c r="J31" s="135"/>
      <c r="K31" s="64"/>
      <c r="L31" s="78"/>
      <c r="M31" s="64"/>
      <c r="N31" s="78"/>
      <c r="O31" s="64"/>
      <c r="P31" s="78"/>
      <c r="Q31" s="64"/>
      <c r="R31" s="78"/>
      <c r="S31" s="64"/>
      <c r="T31" s="88"/>
      <c r="U31" s="136"/>
      <c r="V31" s="138"/>
      <c r="W31" s="136"/>
      <c r="X31" s="138"/>
      <c r="Y31" s="136"/>
      <c r="Z31" s="138"/>
      <c r="AA31" s="136"/>
      <c r="AB31" s="139"/>
      <c r="AC31" s="136"/>
      <c r="AD31" s="139"/>
      <c r="AE31" s="136"/>
      <c r="AF31" s="140"/>
      <c r="AG31" s="141"/>
      <c r="AH31" s="142"/>
      <c r="AI31" s="141"/>
      <c r="AJ31" s="142"/>
      <c r="AK31" s="141"/>
      <c r="AL31" s="142"/>
      <c r="AM31" s="141"/>
      <c r="AN31" s="142"/>
      <c r="AO31" s="143"/>
      <c r="AP31" s="144"/>
      <c r="AQ31" s="84"/>
      <c r="AR31" s="85"/>
      <c r="AS31" s="84"/>
      <c r="AT31" s="85"/>
    </row>
    <row r="32" spans="1:46" ht="12.75">
      <c r="A32" s="12"/>
      <c r="B32" s="12"/>
      <c r="C32" s="12"/>
      <c r="D32" s="57">
        <f t="shared" si="0"/>
        <v>0</v>
      </c>
      <c r="E32" s="58"/>
      <c r="F32" s="59"/>
      <c r="G32" s="132"/>
      <c r="H32" s="135"/>
      <c r="I32" s="134"/>
      <c r="J32" s="135"/>
      <c r="K32" s="64"/>
      <c r="L32" s="78"/>
      <c r="M32" s="64"/>
      <c r="N32" s="78"/>
      <c r="O32" s="64"/>
      <c r="P32" s="78"/>
      <c r="Q32" s="64"/>
      <c r="R32" s="78"/>
      <c r="S32" s="64"/>
      <c r="T32" s="88"/>
      <c r="U32" s="136"/>
      <c r="V32" s="138"/>
      <c r="W32" s="136"/>
      <c r="X32" s="138"/>
      <c r="Y32" s="136"/>
      <c r="Z32" s="138"/>
      <c r="AA32" s="136"/>
      <c r="AB32" s="139"/>
      <c r="AC32" s="136"/>
      <c r="AD32" s="139"/>
      <c r="AE32" s="136"/>
      <c r="AF32" s="140"/>
      <c r="AG32" s="141"/>
      <c r="AH32" s="142"/>
      <c r="AI32" s="141"/>
      <c r="AJ32" s="142"/>
      <c r="AK32" s="141"/>
      <c r="AL32" s="142"/>
      <c r="AM32" s="141"/>
      <c r="AN32" s="142"/>
      <c r="AO32" s="143"/>
      <c r="AP32" s="144"/>
      <c r="AQ32" s="84"/>
      <c r="AR32" s="85"/>
      <c r="AS32" s="84"/>
      <c r="AT32" s="85"/>
    </row>
  </sheetData>
  <sheetProtection selectLockedCells="1" selectUnlockedCells="1"/>
  <mergeCells count="5">
    <mergeCell ref="G2:J2"/>
    <mergeCell ref="K2:T2"/>
    <mergeCell ref="U2:AF2"/>
    <mergeCell ref="AG2:AP2"/>
    <mergeCell ref="AQ2:AT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2:AV45"/>
  <sheetViews>
    <sheetView workbookViewId="0" topLeftCell="A1">
      <pane xSplit="3" topLeftCell="D1" activePane="topRight" state="frozen"/>
      <selection pane="topLeft" activeCell="A1" sqref="A1"/>
      <selection pane="topRight" activeCell="B26" sqref="B26"/>
    </sheetView>
  </sheetViews>
  <sheetFormatPr defaultColWidth="8.00390625" defaultRowHeight="12.75"/>
  <cols>
    <col min="1" max="1" width="3.7109375" style="149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125" style="1" customWidth="1"/>
    <col min="12" max="12" width="3.7109375" style="1" customWidth="1"/>
    <col min="13" max="13" width="7.7109375" style="1" customWidth="1"/>
    <col min="14" max="14" width="3.7109375" style="2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18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574218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851562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4.140625" style="0" customWidth="1"/>
    <col min="39" max="39" width="7.7109375" style="0" customWidth="1"/>
    <col min="40" max="40" width="3.710937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7.7109375" style="0" customWidth="1"/>
    <col min="46" max="46" width="3.7109375" style="0" customWidth="1"/>
    <col min="47" max="47" width="9.140625" style="1" customWidth="1"/>
    <col min="48" max="48" width="3.7109375" style="1" customWidth="1"/>
    <col min="49" max="16384" width="9.140625" style="1" customWidth="1"/>
  </cols>
  <sheetData>
    <row r="1" ht="13.5"/>
    <row r="2" spans="1:48" ht="13.5">
      <c r="A2" s="12"/>
      <c r="B2" s="150" t="s">
        <v>72</v>
      </c>
      <c r="C2" s="5"/>
      <c r="D2" s="7"/>
      <c r="E2" s="7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98" t="s">
        <v>74</v>
      </c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8" t="s">
        <v>4</v>
      </c>
      <c r="AH2" s="8"/>
      <c r="AI2" s="8"/>
      <c r="AJ2" s="8"/>
      <c r="AK2" s="8"/>
      <c r="AL2" s="8"/>
      <c r="AM2" s="8"/>
      <c r="AN2" s="8"/>
      <c r="AO2" s="8"/>
      <c r="AP2" s="8"/>
      <c r="AQ2" s="10" t="s">
        <v>5</v>
      </c>
      <c r="AR2" s="10"/>
      <c r="AS2" s="10"/>
      <c r="AT2" s="10"/>
      <c r="AU2" s="151"/>
      <c r="AV2" s="151"/>
    </row>
    <row r="3" spans="1:46" ht="12.75">
      <c r="A3" s="12"/>
      <c r="B3" s="99" t="s">
        <v>6</v>
      </c>
      <c r="C3" s="152"/>
      <c r="D3" s="16" t="s">
        <v>7</v>
      </c>
      <c r="E3" s="16" t="s">
        <v>8</v>
      </c>
      <c r="F3" s="16" t="s">
        <v>9</v>
      </c>
      <c r="G3" s="102" t="s">
        <v>10</v>
      </c>
      <c r="H3" s="103"/>
      <c r="I3" s="103" t="s">
        <v>10</v>
      </c>
      <c r="J3" s="104"/>
      <c r="K3" s="105" t="s">
        <v>10</v>
      </c>
      <c r="L3" s="105"/>
      <c r="M3" s="105" t="s">
        <v>10</v>
      </c>
      <c r="N3" s="105"/>
      <c r="O3" s="105" t="s">
        <v>10</v>
      </c>
      <c r="P3" s="105"/>
      <c r="Q3" s="105" t="s">
        <v>10</v>
      </c>
      <c r="R3" s="106"/>
      <c r="S3" s="105" t="s">
        <v>10</v>
      </c>
      <c r="T3" s="106"/>
      <c r="U3" s="107" t="s">
        <v>10</v>
      </c>
      <c r="V3" s="108"/>
      <c r="W3" s="108" t="s">
        <v>10</v>
      </c>
      <c r="X3" s="108"/>
      <c r="Y3" s="108" t="s">
        <v>10</v>
      </c>
      <c r="Z3" s="108"/>
      <c r="AA3" s="108" t="s">
        <v>10</v>
      </c>
      <c r="AB3" s="109"/>
      <c r="AC3" s="108" t="s">
        <v>10</v>
      </c>
      <c r="AD3" s="109"/>
      <c r="AE3" s="108" t="s">
        <v>10</v>
      </c>
      <c r="AF3" s="110"/>
      <c r="AG3" s="111" t="s">
        <v>10</v>
      </c>
      <c r="AH3" s="112"/>
      <c r="AI3" s="113" t="s">
        <v>10</v>
      </c>
      <c r="AJ3" s="113"/>
      <c r="AK3" s="111" t="s">
        <v>10</v>
      </c>
      <c r="AL3" s="112"/>
      <c r="AM3" s="113" t="s">
        <v>10</v>
      </c>
      <c r="AN3" s="114"/>
      <c r="AO3" s="113" t="s">
        <v>10</v>
      </c>
      <c r="AP3" s="114"/>
      <c r="AQ3" s="115" t="s">
        <v>10</v>
      </c>
      <c r="AR3" s="116"/>
      <c r="AS3" s="115" t="s">
        <v>10</v>
      </c>
      <c r="AT3" s="117"/>
    </row>
    <row r="4" spans="1:46" s="53" customFormat="1" ht="12.75" customHeight="1">
      <c r="A4" s="33"/>
      <c r="B4" s="36" t="s">
        <v>11</v>
      </c>
      <c r="C4" s="37" t="s">
        <v>12</v>
      </c>
      <c r="D4" s="37" t="s">
        <v>13</v>
      </c>
      <c r="E4" s="37" t="s">
        <v>13</v>
      </c>
      <c r="F4" s="37" t="s">
        <v>13</v>
      </c>
      <c r="G4" s="118" t="s">
        <v>14</v>
      </c>
      <c r="H4" s="119" t="s">
        <v>13</v>
      </c>
      <c r="I4" s="120" t="s">
        <v>15</v>
      </c>
      <c r="J4" s="121" t="s">
        <v>13</v>
      </c>
      <c r="K4" s="42" t="s">
        <v>17</v>
      </c>
      <c r="L4" s="43" t="s">
        <v>13</v>
      </c>
      <c r="M4" s="42" t="s">
        <v>21</v>
      </c>
      <c r="N4" s="43" t="s">
        <v>13</v>
      </c>
      <c r="O4" s="42" t="s">
        <v>19</v>
      </c>
      <c r="P4" s="43" t="s">
        <v>13</v>
      </c>
      <c r="Q4" s="42" t="s">
        <v>120</v>
      </c>
      <c r="R4" s="43" t="s">
        <v>13</v>
      </c>
      <c r="S4" s="42" t="s">
        <v>20</v>
      </c>
      <c r="T4" s="43" t="s">
        <v>13</v>
      </c>
      <c r="U4" s="122" t="s">
        <v>16</v>
      </c>
      <c r="V4" s="123" t="s">
        <v>13</v>
      </c>
      <c r="W4" s="124" t="s">
        <v>17</v>
      </c>
      <c r="X4" s="123" t="s">
        <v>13</v>
      </c>
      <c r="Y4" s="124" t="s">
        <v>21</v>
      </c>
      <c r="Z4" s="123" t="s">
        <v>13</v>
      </c>
      <c r="AA4" s="124" t="s">
        <v>19</v>
      </c>
      <c r="AB4" s="125" t="s">
        <v>13</v>
      </c>
      <c r="AC4" s="124" t="s">
        <v>120</v>
      </c>
      <c r="AD4" s="125" t="s">
        <v>13</v>
      </c>
      <c r="AE4" s="124" t="s">
        <v>22</v>
      </c>
      <c r="AF4" s="126" t="s">
        <v>13</v>
      </c>
      <c r="AG4" s="127" t="s">
        <v>16</v>
      </c>
      <c r="AH4" s="128" t="s">
        <v>13</v>
      </c>
      <c r="AI4" s="48" t="s">
        <v>21</v>
      </c>
      <c r="AJ4" s="47" t="s">
        <v>13</v>
      </c>
      <c r="AK4" s="127" t="s">
        <v>19</v>
      </c>
      <c r="AL4" s="128" t="s">
        <v>13</v>
      </c>
      <c r="AM4" s="48" t="s">
        <v>120</v>
      </c>
      <c r="AN4" s="129" t="s">
        <v>13</v>
      </c>
      <c r="AO4" s="48" t="s">
        <v>22</v>
      </c>
      <c r="AP4" s="129" t="s">
        <v>13</v>
      </c>
      <c r="AQ4" s="50" t="s">
        <v>23</v>
      </c>
      <c r="AR4" s="51" t="s">
        <v>13</v>
      </c>
      <c r="AS4" s="50" t="s">
        <v>24</v>
      </c>
      <c r="AT4" s="52" t="s">
        <v>13</v>
      </c>
    </row>
    <row r="5" spans="1:48" s="155" customFormat="1" ht="12.75" customHeight="1">
      <c r="A5" s="54">
        <v>1</v>
      </c>
      <c r="B5" s="153" t="s">
        <v>121</v>
      </c>
      <c r="C5" s="89" t="s">
        <v>116</v>
      </c>
      <c r="D5" s="57">
        <f aca="true" t="shared" si="0" ref="D5:D45">E5+F5</f>
        <v>134</v>
      </c>
      <c r="E5" s="58">
        <f>SUM(L5+N5+V5+X5)</f>
        <v>92</v>
      </c>
      <c r="F5" s="154">
        <f>SUM(H5+T5)</f>
        <v>42</v>
      </c>
      <c r="G5" s="134">
        <v>2</v>
      </c>
      <c r="H5" s="133">
        <v>21</v>
      </c>
      <c r="I5" s="134">
        <v>3</v>
      </c>
      <c r="J5" s="135">
        <v>10</v>
      </c>
      <c r="K5" s="64">
        <v>1</v>
      </c>
      <c r="L5" s="86">
        <v>25</v>
      </c>
      <c r="M5" s="64">
        <v>1</v>
      </c>
      <c r="N5" s="86">
        <v>25</v>
      </c>
      <c r="O5" s="64">
        <v>1</v>
      </c>
      <c r="P5" s="78">
        <v>16</v>
      </c>
      <c r="Q5" s="64">
        <v>1</v>
      </c>
      <c r="R5" s="78">
        <v>16</v>
      </c>
      <c r="S5" s="64">
        <v>2</v>
      </c>
      <c r="T5" s="67">
        <v>21</v>
      </c>
      <c r="U5" s="136">
        <v>2</v>
      </c>
      <c r="V5" s="137">
        <v>21</v>
      </c>
      <c r="W5" s="136">
        <v>2</v>
      </c>
      <c r="X5" s="137">
        <v>21</v>
      </c>
      <c r="Y5" s="136">
        <v>3</v>
      </c>
      <c r="Z5" s="138">
        <v>17</v>
      </c>
      <c r="AA5" s="136">
        <v>1</v>
      </c>
      <c r="AB5" s="139">
        <v>16</v>
      </c>
      <c r="AC5" s="136">
        <v>2</v>
      </c>
      <c r="AD5" s="139">
        <v>13</v>
      </c>
      <c r="AE5" s="136"/>
      <c r="AF5" s="140"/>
      <c r="AG5" s="141"/>
      <c r="AH5" s="142"/>
      <c r="AI5" s="141"/>
      <c r="AJ5" s="142"/>
      <c r="AK5" s="141"/>
      <c r="AL5" s="142"/>
      <c r="AM5" s="141"/>
      <c r="AN5" s="142"/>
      <c r="AO5" s="143"/>
      <c r="AP5" s="144"/>
      <c r="AQ5" s="84"/>
      <c r="AR5" s="85"/>
      <c r="AS5" s="84"/>
      <c r="AT5" s="85"/>
      <c r="AU5" s="1"/>
      <c r="AV5" s="1"/>
    </row>
    <row r="6" spans="1:48" s="149" customFormat="1" ht="12" customHeight="1">
      <c r="A6" s="54">
        <v>2</v>
      </c>
      <c r="B6" s="153" t="s">
        <v>122</v>
      </c>
      <c r="C6" s="89" t="s">
        <v>123</v>
      </c>
      <c r="D6" s="57">
        <f t="shared" si="0"/>
        <v>120</v>
      </c>
      <c r="E6" s="58">
        <f>SUM(L6+N6+Z6+AD6)</f>
        <v>79</v>
      </c>
      <c r="F6" s="154">
        <f>SUM(J6+T6)</f>
        <v>41</v>
      </c>
      <c r="G6" s="134">
        <v>4</v>
      </c>
      <c r="H6" s="135">
        <v>15</v>
      </c>
      <c r="I6" s="134">
        <v>1</v>
      </c>
      <c r="J6" s="133">
        <v>16</v>
      </c>
      <c r="K6" s="64">
        <v>2</v>
      </c>
      <c r="L6" s="86">
        <v>21</v>
      </c>
      <c r="M6" s="64">
        <v>2</v>
      </c>
      <c r="N6" s="86">
        <v>21</v>
      </c>
      <c r="O6" s="64">
        <v>2</v>
      </c>
      <c r="P6" s="78">
        <v>13</v>
      </c>
      <c r="Q6" s="64">
        <v>2</v>
      </c>
      <c r="R6" s="78">
        <v>13</v>
      </c>
      <c r="S6" s="64">
        <v>1</v>
      </c>
      <c r="T6" s="67">
        <v>25</v>
      </c>
      <c r="U6" s="136">
        <v>5</v>
      </c>
      <c r="V6" s="138">
        <v>14</v>
      </c>
      <c r="W6" s="136">
        <v>4</v>
      </c>
      <c r="X6" s="138">
        <v>15</v>
      </c>
      <c r="Y6" s="136">
        <v>2</v>
      </c>
      <c r="Z6" s="137">
        <v>21</v>
      </c>
      <c r="AA6" s="136">
        <v>2</v>
      </c>
      <c r="AB6" s="139">
        <v>13</v>
      </c>
      <c r="AC6" s="136">
        <v>1</v>
      </c>
      <c r="AD6" s="145">
        <v>16</v>
      </c>
      <c r="AE6" s="136"/>
      <c r="AF6" s="140"/>
      <c r="AG6" s="141"/>
      <c r="AH6" s="142"/>
      <c r="AI6" s="141"/>
      <c r="AJ6" s="142"/>
      <c r="AK6" s="141"/>
      <c r="AL6" s="142"/>
      <c r="AM6" s="141"/>
      <c r="AN6" s="142"/>
      <c r="AO6" s="143"/>
      <c r="AP6" s="144"/>
      <c r="AQ6" s="84"/>
      <c r="AR6" s="85"/>
      <c r="AS6" s="84"/>
      <c r="AT6" s="85"/>
      <c r="AU6" s="1"/>
      <c r="AV6" s="1"/>
    </row>
    <row r="7" spans="1:48" s="149" customFormat="1" ht="12" customHeight="1">
      <c r="A7" s="54">
        <v>3</v>
      </c>
      <c r="B7" s="153" t="s">
        <v>124</v>
      </c>
      <c r="C7" s="89" t="s">
        <v>123</v>
      </c>
      <c r="D7" s="57">
        <f t="shared" si="0"/>
        <v>98</v>
      </c>
      <c r="E7" s="58">
        <f>SUM(N7+V7+X7+AD7)</f>
        <v>65</v>
      </c>
      <c r="F7" s="154">
        <f>SUM(H7+J7)</f>
        <v>33</v>
      </c>
      <c r="G7" s="134">
        <v>3</v>
      </c>
      <c r="H7" s="133">
        <v>17</v>
      </c>
      <c r="I7" s="134">
        <v>1</v>
      </c>
      <c r="J7" s="133">
        <v>16</v>
      </c>
      <c r="K7" s="64">
        <v>5</v>
      </c>
      <c r="L7" s="78">
        <v>14</v>
      </c>
      <c r="M7" s="64">
        <v>3</v>
      </c>
      <c r="N7" s="86">
        <v>17</v>
      </c>
      <c r="O7" s="64">
        <v>2</v>
      </c>
      <c r="P7" s="78">
        <v>13</v>
      </c>
      <c r="Q7" s="64">
        <v>2</v>
      </c>
      <c r="R7" s="78">
        <v>13</v>
      </c>
      <c r="S7" s="64">
        <v>4</v>
      </c>
      <c r="T7" s="88">
        <v>15</v>
      </c>
      <c r="U7" s="136">
        <v>4</v>
      </c>
      <c r="V7" s="137">
        <v>15</v>
      </c>
      <c r="W7" s="136">
        <v>3</v>
      </c>
      <c r="X7" s="137">
        <v>17</v>
      </c>
      <c r="Y7" s="136">
        <v>4</v>
      </c>
      <c r="Z7" s="138">
        <v>15</v>
      </c>
      <c r="AA7" s="136">
        <v>2</v>
      </c>
      <c r="AB7" s="139">
        <v>13</v>
      </c>
      <c r="AC7" s="136">
        <v>1</v>
      </c>
      <c r="AD7" s="145">
        <v>16</v>
      </c>
      <c r="AE7" s="136"/>
      <c r="AF7" s="140"/>
      <c r="AG7" s="141"/>
      <c r="AH7" s="142"/>
      <c r="AI7" s="141"/>
      <c r="AJ7" s="142"/>
      <c r="AK7" s="141"/>
      <c r="AL7" s="142"/>
      <c r="AM7" s="141"/>
      <c r="AN7" s="142"/>
      <c r="AO7" s="143"/>
      <c r="AP7" s="144"/>
      <c r="AQ7" s="84"/>
      <c r="AR7" s="85"/>
      <c r="AS7" s="84"/>
      <c r="AT7" s="85"/>
      <c r="AU7" s="1"/>
      <c r="AV7" s="1"/>
    </row>
    <row r="8" spans="1:48" s="149" customFormat="1" ht="12" customHeight="1">
      <c r="A8" s="54">
        <v>4</v>
      </c>
      <c r="B8" s="153" t="s">
        <v>125</v>
      </c>
      <c r="C8" s="89" t="s">
        <v>126</v>
      </c>
      <c r="D8" s="57">
        <f t="shared" si="0"/>
        <v>94</v>
      </c>
      <c r="E8" s="58">
        <f>SUM(L8+P8+R8+V8)</f>
        <v>66</v>
      </c>
      <c r="F8" s="154">
        <f aca="true" t="shared" si="1" ref="F8:F9">SUM(H8+T8)</f>
        <v>28</v>
      </c>
      <c r="G8" s="134">
        <v>5</v>
      </c>
      <c r="H8" s="133">
        <v>14</v>
      </c>
      <c r="I8" s="134">
        <v>3</v>
      </c>
      <c r="J8" s="135">
        <v>10</v>
      </c>
      <c r="K8" s="64">
        <v>3</v>
      </c>
      <c r="L8" s="86">
        <v>17</v>
      </c>
      <c r="M8" s="64">
        <v>5</v>
      </c>
      <c r="N8" s="78">
        <v>14</v>
      </c>
      <c r="O8" s="64">
        <v>1</v>
      </c>
      <c r="P8" s="86">
        <v>16</v>
      </c>
      <c r="Q8" s="64">
        <v>1</v>
      </c>
      <c r="R8" s="86">
        <v>16</v>
      </c>
      <c r="S8" s="64">
        <v>5</v>
      </c>
      <c r="T8" s="67">
        <v>14</v>
      </c>
      <c r="U8" s="136">
        <v>3</v>
      </c>
      <c r="V8" s="137">
        <v>17</v>
      </c>
      <c r="W8" s="136">
        <v>5</v>
      </c>
      <c r="X8" s="138">
        <v>14</v>
      </c>
      <c r="Y8" s="136">
        <v>5</v>
      </c>
      <c r="Z8" s="138">
        <v>14</v>
      </c>
      <c r="AA8" s="136">
        <v>1</v>
      </c>
      <c r="AB8" s="139">
        <v>16</v>
      </c>
      <c r="AC8" s="136">
        <v>2</v>
      </c>
      <c r="AD8" s="139">
        <v>13</v>
      </c>
      <c r="AE8" s="136"/>
      <c r="AF8" s="140"/>
      <c r="AG8" s="141"/>
      <c r="AH8" s="142"/>
      <c r="AI8" s="141"/>
      <c r="AJ8" s="142"/>
      <c r="AK8" s="141"/>
      <c r="AL8" s="142"/>
      <c r="AM8" s="141"/>
      <c r="AN8" s="142"/>
      <c r="AO8" s="143"/>
      <c r="AP8" s="144"/>
      <c r="AQ8" s="84"/>
      <c r="AR8" s="85"/>
      <c r="AS8" s="84"/>
      <c r="AT8" s="85"/>
      <c r="AU8" s="1"/>
      <c r="AV8" s="1"/>
    </row>
    <row r="9" spans="1:46" ht="12" customHeight="1">
      <c r="A9" s="54">
        <v>5</v>
      </c>
      <c r="B9" s="153" t="s">
        <v>127</v>
      </c>
      <c r="C9" s="89" t="s">
        <v>63</v>
      </c>
      <c r="D9" s="57">
        <f t="shared" si="0"/>
        <v>92</v>
      </c>
      <c r="E9" s="58">
        <f>SUM(L9+N9+P9+R9)</f>
        <v>50</v>
      </c>
      <c r="F9" s="154">
        <f t="shared" si="1"/>
        <v>42</v>
      </c>
      <c r="G9" s="134">
        <v>1</v>
      </c>
      <c r="H9" s="133">
        <v>25</v>
      </c>
      <c r="I9" s="134">
        <v>2</v>
      </c>
      <c r="J9" s="135">
        <v>13</v>
      </c>
      <c r="K9" s="64">
        <v>4</v>
      </c>
      <c r="L9" s="86">
        <v>15</v>
      </c>
      <c r="M9" s="64">
        <v>4</v>
      </c>
      <c r="N9" s="86">
        <v>15</v>
      </c>
      <c r="O9" s="64">
        <v>3</v>
      </c>
      <c r="P9" s="86">
        <v>10</v>
      </c>
      <c r="Q9" s="64">
        <v>3</v>
      </c>
      <c r="R9" s="86">
        <v>10</v>
      </c>
      <c r="S9" s="64">
        <v>3</v>
      </c>
      <c r="T9" s="67">
        <v>17</v>
      </c>
      <c r="U9" s="136"/>
      <c r="V9" s="138"/>
      <c r="W9" s="136"/>
      <c r="X9" s="138"/>
      <c r="Y9" s="136"/>
      <c r="Z9" s="138"/>
      <c r="AA9" s="136"/>
      <c r="AB9" s="139"/>
      <c r="AC9" s="136"/>
      <c r="AD9" s="139"/>
      <c r="AE9" s="136"/>
      <c r="AF9" s="140"/>
      <c r="AG9" s="141"/>
      <c r="AH9" s="142"/>
      <c r="AI9" s="141"/>
      <c r="AJ9" s="142"/>
      <c r="AK9" s="141"/>
      <c r="AL9" s="142"/>
      <c r="AM9" s="141"/>
      <c r="AN9" s="142"/>
      <c r="AO9" s="143"/>
      <c r="AP9" s="144"/>
      <c r="AQ9" s="84"/>
      <c r="AR9" s="85"/>
      <c r="AS9" s="84"/>
      <c r="AT9" s="85"/>
    </row>
    <row r="10" spans="1:48" ht="12.75" customHeight="1">
      <c r="A10" s="54">
        <v>6</v>
      </c>
      <c r="B10" s="156" t="s">
        <v>128</v>
      </c>
      <c r="C10" s="54" t="s">
        <v>47</v>
      </c>
      <c r="D10" s="57">
        <f t="shared" si="0"/>
        <v>85</v>
      </c>
      <c r="E10" s="157">
        <f>SUM(V10+X10+Z10+AD10)</f>
        <v>85</v>
      </c>
      <c r="F10" s="154">
        <v>0</v>
      </c>
      <c r="G10" s="134"/>
      <c r="H10" s="135"/>
      <c r="I10" s="134"/>
      <c r="J10" s="135"/>
      <c r="K10" s="64"/>
      <c r="L10" s="78"/>
      <c r="M10" s="64"/>
      <c r="N10" s="78"/>
      <c r="O10" s="64"/>
      <c r="P10" s="78"/>
      <c r="Q10" s="64"/>
      <c r="R10" s="78"/>
      <c r="S10" s="64"/>
      <c r="T10" s="88"/>
      <c r="U10" s="136">
        <v>1</v>
      </c>
      <c r="V10" s="137">
        <v>25</v>
      </c>
      <c r="W10" s="136">
        <v>1</v>
      </c>
      <c r="X10" s="137">
        <v>25</v>
      </c>
      <c r="Y10" s="136">
        <v>1</v>
      </c>
      <c r="Z10" s="137">
        <v>25</v>
      </c>
      <c r="AA10" s="136" t="s">
        <v>129</v>
      </c>
      <c r="AB10" s="139">
        <v>6</v>
      </c>
      <c r="AC10" s="136" t="s">
        <v>130</v>
      </c>
      <c r="AD10" s="137">
        <v>10</v>
      </c>
      <c r="AE10" s="136"/>
      <c r="AF10" s="140"/>
      <c r="AG10" s="141"/>
      <c r="AH10" s="142"/>
      <c r="AI10" s="141"/>
      <c r="AJ10" s="142"/>
      <c r="AK10" s="141"/>
      <c r="AL10" s="142"/>
      <c r="AM10" s="141"/>
      <c r="AN10" s="142"/>
      <c r="AO10" s="143"/>
      <c r="AP10" s="144"/>
      <c r="AQ10" s="84"/>
      <c r="AR10" s="85"/>
      <c r="AS10" s="84"/>
      <c r="AT10" s="85"/>
      <c r="AU10" s="149"/>
      <c r="AV10" s="149"/>
    </row>
    <row r="11" spans="1:46" ht="12.75" customHeight="1">
      <c r="A11" s="54">
        <v>7</v>
      </c>
      <c r="B11" s="153" t="s">
        <v>131</v>
      </c>
      <c r="C11" s="89" t="s">
        <v>63</v>
      </c>
      <c r="D11" s="57">
        <f t="shared" si="0"/>
        <v>77</v>
      </c>
      <c r="E11" s="58">
        <f>SUM(N11+V11+X11+Z11)</f>
        <v>52</v>
      </c>
      <c r="F11" s="154">
        <f>SUM(J11+T11)</f>
        <v>25</v>
      </c>
      <c r="G11" s="134">
        <v>13</v>
      </c>
      <c r="H11" s="135">
        <v>6</v>
      </c>
      <c r="I11" s="134">
        <v>2</v>
      </c>
      <c r="J11" s="133">
        <v>13</v>
      </c>
      <c r="K11" s="64">
        <v>9</v>
      </c>
      <c r="L11" s="78">
        <v>10</v>
      </c>
      <c r="M11" s="64">
        <v>6</v>
      </c>
      <c r="N11" s="86">
        <v>13</v>
      </c>
      <c r="O11" s="64">
        <v>3</v>
      </c>
      <c r="P11" s="78">
        <v>10</v>
      </c>
      <c r="Q11" s="64">
        <v>3</v>
      </c>
      <c r="R11" s="78">
        <v>10</v>
      </c>
      <c r="S11" s="64">
        <v>7</v>
      </c>
      <c r="T11" s="67">
        <v>12</v>
      </c>
      <c r="U11" s="136">
        <v>6</v>
      </c>
      <c r="V11" s="137">
        <v>13</v>
      </c>
      <c r="W11" s="136">
        <v>6</v>
      </c>
      <c r="X11" s="137">
        <v>13</v>
      </c>
      <c r="Y11" s="136">
        <v>6</v>
      </c>
      <c r="Z11" s="137">
        <v>13</v>
      </c>
      <c r="AA11" s="136">
        <v>8</v>
      </c>
      <c r="AB11" s="139">
        <v>4</v>
      </c>
      <c r="AC11" s="136">
        <v>9</v>
      </c>
      <c r="AD11" s="139">
        <v>3</v>
      </c>
      <c r="AE11" s="136"/>
      <c r="AF11" s="140"/>
      <c r="AG11" s="141"/>
      <c r="AH11" s="142"/>
      <c r="AI11" s="141"/>
      <c r="AJ11" s="142"/>
      <c r="AK11" s="141"/>
      <c r="AL11" s="142"/>
      <c r="AM11" s="141"/>
      <c r="AN11" s="142"/>
      <c r="AO11" s="143"/>
      <c r="AP11" s="144"/>
      <c r="AQ11" s="84"/>
      <c r="AR11" s="85"/>
      <c r="AS11" s="84"/>
      <c r="AT11" s="85"/>
    </row>
    <row r="12" spans="1:46" ht="12.75">
      <c r="A12" s="54">
        <v>8</v>
      </c>
      <c r="B12" s="153" t="s">
        <v>132</v>
      </c>
      <c r="C12" s="89" t="s">
        <v>34</v>
      </c>
      <c r="D12" s="57">
        <f t="shared" si="0"/>
        <v>67</v>
      </c>
      <c r="E12" s="58">
        <f>SUM(L12+N12+V12+X12)</f>
        <v>45</v>
      </c>
      <c r="F12" s="154">
        <f aca="true" t="shared" si="2" ref="F12:F15">SUM(H12+T12)</f>
        <v>22</v>
      </c>
      <c r="G12" s="134">
        <v>6</v>
      </c>
      <c r="H12" s="133">
        <v>13</v>
      </c>
      <c r="I12" s="134">
        <v>5</v>
      </c>
      <c r="J12" s="135">
        <v>7</v>
      </c>
      <c r="K12" s="64">
        <v>6</v>
      </c>
      <c r="L12" s="86">
        <v>13</v>
      </c>
      <c r="M12" s="64">
        <v>10</v>
      </c>
      <c r="N12" s="86">
        <v>9</v>
      </c>
      <c r="O12" s="64">
        <v>7</v>
      </c>
      <c r="P12" s="78">
        <v>5</v>
      </c>
      <c r="Q12" s="64">
        <v>7</v>
      </c>
      <c r="R12" s="78">
        <v>5</v>
      </c>
      <c r="S12" s="64">
        <v>10</v>
      </c>
      <c r="T12" s="67">
        <v>9</v>
      </c>
      <c r="U12" s="136">
        <v>7</v>
      </c>
      <c r="V12" s="137">
        <v>12</v>
      </c>
      <c r="W12" s="136">
        <v>8</v>
      </c>
      <c r="X12" s="137">
        <v>11</v>
      </c>
      <c r="Y12" s="136">
        <v>15</v>
      </c>
      <c r="Z12" s="138">
        <v>4</v>
      </c>
      <c r="AA12" s="136">
        <v>4</v>
      </c>
      <c r="AB12" s="139">
        <v>8</v>
      </c>
      <c r="AC12" s="136">
        <v>6</v>
      </c>
      <c r="AD12" s="139">
        <v>6</v>
      </c>
      <c r="AE12" s="136"/>
      <c r="AF12" s="140"/>
      <c r="AG12" s="141"/>
      <c r="AH12" s="142"/>
      <c r="AI12" s="141"/>
      <c r="AJ12" s="142"/>
      <c r="AK12" s="141"/>
      <c r="AL12" s="142"/>
      <c r="AM12" s="141"/>
      <c r="AN12" s="142"/>
      <c r="AO12" s="143"/>
      <c r="AP12" s="144"/>
      <c r="AQ12" s="84"/>
      <c r="AR12" s="85"/>
      <c r="AS12" s="84"/>
      <c r="AT12" s="85"/>
    </row>
    <row r="13" spans="1:48" ht="12.75">
      <c r="A13" s="54">
        <v>9</v>
      </c>
      <c r="B13" s="156" t="s">
        <v>133</v>
      </c>
      <c r="C13" s="54" t="s">
        <v>106</v>
      </c>
      <c r="D13" s="57">
        <f t="shared" si="0"/>
        <v>66</v>
      </c>
      <c r="E13" s="58">
        <f>SUM(L13+N13+V13+Z13)</f>
        <v>44</v>
      </c>
      <c r="F13" s="154">
        <f t="shared" si="2"/>
        <v>22</v>
      </c>
      <c r="G13" s="134">
        <v>7</v>
      </c>
      <c r="H13" s="133">
        <v>12</v>
      </c>
      <c r="I13" s="134">
        <v>4</v>
      </c>
      <c r="J13" s="135">
        <v>8</v>
      </c>
      <c r="K13" s="64">
        <v>7</v>
      </c>
      <c r="L13" s="86">
        <v>12</v>
      </c>
      <c r="M13" s="64">
        <v>9</v>
      </c>
      <c r="N13" s="86">
        <v>10</v>
      </c>
      <c r="O13" s="64">
        <v>4</v>
      </c>
      <c r="P13" s="78">
        <v>8</v>
      </c>
      <c r="Q13" s="64">
        <v>4</v>
      </c>
      <c r="R13" s="78">
        <v>8</v>
      </c>
      <c r="S13" s="64">
        <v>9</v>
      </c>
      <c r="T13" s="67">
        <v>10</v>
      </c>
      <c r="U13" s="136">
        <v>9</v>
      </c>
      <c r="V13" s="137">
        <v>10</v>
      </c>
      <c r="W13" s="136">
        <v>14</v>
      </c>
      <c r="X13" s="138">
        <v>5</v>
      </c>
      <c r="Y13" s="136">
        <v>7</v>
      </c>
      <c r="Z13" s="137">
        <v>12</v>
      </c>
      <c r="AA13" s="136">
        <v>3</v>
      </c>
      <c r="AB13" s="139">
        <v>10</v>
      </c>
      <c r="AC13" s="136">
        <v>3</v>
      </c>
      <c r="AD13" s="139">
        <v>10</v>
      </c>
      <c r="AE13" s="136"/>
      <c r="AF13" s="140"/>
      <c r="AG13" s="141"/>
      <c r="AH13" s="142"/>
      <c r="AI13" s="141"/>
      <c r="AJ13" s="142"/>
      <c r="AK13" s="141"/>
      <c r="AL13" s="142"/>
      <c r="AM13" s="141"/>
      <c r="AN13" s="142"/>
      <c r="AO13" s="143"/>
      <c r="AP13" s="144"/>
      <c r="AQ13" s="84"/>
      <c r="AR13" s="85"/>
      <c r="AS13" s="84"/>
      <c r="AT13" s="85"/>
      <c r="AU13" s="149"/>
      <c r="AV13" s="149"/>
    </row>
    <row r="14" spans="1:46" ht="12.75">
      <c r="A14" s="54">
        <v>10</v>
      </c>
      <c r="B14" s="153" t="s">
        <v>134</v>
      </c>
      <c r="C14" s="89" t="s">
        <v>47</v>
      </c>
      <c r="D14" s="57">
        <f t="shared" si="0"/>
        <v>57</v>
      </c>
      <c r="E14" s="157">
        <f>SUM(L14+N14+P14+Z14)</f>
        <v>38</v>
      </c>
      <c r="F14" s="154">
        <f t="shared" si="2"/>
        <v>19</v>
      </c>
      <c r="G14" s="134">
        <v>8</v>
      </c>
      <c r="H14" s="133">
        <v>11</v>
      </c>
      <c r="I14" s="134">
        <v>6</v>
      </c>
      <c r="J14" s="135">
        <v>6</v>
      </c>
      <c r="K14" s="64">
        <v>8</v>
      </c>
      <c r="L14" s="86">
        <v>11</v>
      </c>
      <c r="M14" s="64">
        <v>7</v>
      </c>
      <c r="N14" s="86">
        <v>12</v>
      </c>
      <c r="O14" s="64">
        <v>5</v>
      </c>
      <c r="P14" s="86">
        <v>7</v>
      </c>
      <c r="Q14" s="64">
        <v>5</v>
      </c>
      <c r="R14" s="78">
        <v>7</v>
      </c>
      <c r="S14" s="64">
        <v>11</v>
      </c>
      <c r="T14" s="67">
        <v>8</v>
      </c>
      <c r="U14" s="136">
        <v>13</v>
      </c>
      <c r="V14" s="138">
        <v>6</v>
      </c>
      <c r="W14" s="136">
        <v>13</v>
      </c>
      <c r="X14" s="138">
        <v>6</v>
      </c>
      <c r="Y14" s="136">
        <v>11</v>
      </c>
      <c r="Z14" s="137">
        <v>8</v>
      </c>
      <c r="AA14" s="136">
        <v>6</v>
      </c>
      <c r="AB14" s="139">
        <v>6</v>
      </c>
      <c r="AC14" s="136">
        <v>5</v>
      </c>
      <c r="AD14" s="139">
        <v>7</v>
      </c>
      <c r="AE14" s="136"/>
      <c r="AF14" s="140"/>
      <c r="AG14" s="141"/>
      <c r="AH14" s="142"/>
      <c r="AI14" s="141"/>
      <c r="AJ14" s="142"/>
      <c r="AK14" s="141"/>
      <c r="AL14" s="142"/>
      <c r="AM14" s="141"/>
      <c r="AN14" s="142"/>
      <c r="AO14" s="143"/>
      <c r="AP14" s="144"/>
      <c r="AQ14" s="84"/>
      <c r="AR14" s="85"/>
      <c r="AS14" s="84"/>
      <c r="AT14" s="85"/>
    </row>
    <row r="15" spans="1:46" ht="12.75">
      <c r="A15" s="54">
        <v>11</v>
      </c>
      <c r="B15" s="153" t="s">
        <v>135</v>
      </c>
      <c r="C15" s="89" t="s">
        <v>91</v>
      </c>
      <c r="D15" s="57">
        <f t="shared" si="0"/>
        <v>57</v>
      </c>
      <c r="E15" s="157">
        <f>SUM(N15+X15+Z15+AD15)</f>
        <v>34</v>
      </c>
      <c r="F15" s="154">
        <f t="shared" si="2"/>
        <v>23</v>
      </c>
      <c r="G15" s="134">
        <v>9</v>
      </c>
      <c r="H15" s="133">
        <v>10</v>
      </c>
      <c r="I15" s="134">
        <v>7</v>
      </c>
      <c r="J15" s="135">
        <v>5</v>
      </c>
      <c r="K15" s="64">
        <v>17</v>
      </c>
      <c r="L15" s="78">
        <v>2</v>
      </c>
      <c r="M15" s="64">
        <v>11</v>
      </c>
      <c r="N15" s="86">
        <v>8</v>
      </c>
      <c r="O15" s="64">
        <v>6</v>
      </c>
      <c r="P15" s="78">
        <v>6</v>
      </c>
      <c r="Q15" s="64">
        <v>6</v>
      </c>
      <c r="R15" s="78">
        <v>6</v>
      </c>
      <c r="S15" s="64">
        <v>6</v>
      </c>
      <c r="T15" s="67">
        <v>13</v>
      </c>
      <c r="U15" s="136">
        <v>18</v>
      </c>
      <c r="V15" s="138">
        <v>1</v>
      </c>
      <c r="W15" s="136">
        <v>11</v>
      </c>
      <c r="X15" s="137">
        <v>8</v>
      </c>
      <c r="Y15" s="136">
        <v>9</v>
      </c>
      <c r="Z15" s="137">
        <v>10</v>
      </c>
      <c r="AA15" s="136">
        <v>5</v>
      </c>
      <c r="AB15" s="139">
        <v>7</v>
      </c>
      <c r="AC15" s="136">
        <v>4</v>
      </c>
      <c r="AD15" s="145">
        <v>8</v>
      </c>
      <c r="AE15" s="136"/>
      <c r="AF15" s="140"/>
      <c r="AG15" s="141"/>
      <c r="AH15" s="142"/>
      <c r="AI15" s="141"/>
      <c r="AJ15" s="142"/>
      <c r="AK15" s="141"/>
      <c r="AL15" s="142"/>
      <c r="AM15" s="141"/>
      <c r="AN15" s="142"/>
      <c r="AO15" s="143"/>
      <c r="AP15" s="144"/>
      <c r="AQ15" s="84"/>
      <c r="AR15" s="85"/>
      <c r="AS15" s="84"/>
      <c r="AT15" s="85"/>
    </row>
    <row r="16" spans="1:46" ht="12.75">
      <c r="A16" s="54">
        <v>12</v>
      </c>
      <c r="B16" s="153" t="s">
        <v>136</v>
      </c>
      <c r="C16" s="89" t="s">
        <v>96</v>
      </c>
      <c r="D16" s="57">
        <f t="shared" si="0"/>
        <v>53</v>
      </c>
      <c r="E16" s="157">
        <f>SUM(N16+Z16+AB16+AD16)</f>
        <v>42</v>
      </c>
      <c r="F16" s="154">
        <f>SUM(T16)</f>
        <v>11</v>
      </c>
      <c r="G16" s="134"/>
      <c r="H16" s="135"/>
      <c r="I16" s="134"/>
      <c r="J16" s="135"/>
      <c r="K16" s="64">
        <v>10</v>
      </c>
      <c r="L16" s="78">
        <v>9</v>
      </c>
      <c r="M16" s="64">
        <v>8</v>
      </c>
      <c r="N16" s="86">
        <v>11</v>
      </c>
      <c r="O16" s="64">
        <v>4</v>
      </c>
      <c r="P16" s="78">
        <v>8</v>
      </c>
      <c r="Q16" s="64">
        <v>4</v>
      </c>
      <c r="R16" s="78">
        <v>8</v>
      </c>
      <c r="S16" s="64">
        <v>8</v>
      </c>
      <c r="T16" s="67">
        <v>11</v>
      </c>
      <c r="U16" s="136">
        <v>10</v>
      </c>
      <c r="V16" s="138">
        <v>9</v>
      </c>
      <c r="W16" s="136">
        <v>12</v>
      </c>
      <c r="X16" s="138">
        <v>7</v>
      </c>
      <c r="Y16" s="136">
        <v>8</v>
      </c>
      <c r="Z16" s="137">
        <v>11</v>
      </c>
      <c r="AA16" s="136">
        <v>3</v>
      </c>
      <c r="AB16" s="145">
        <v>10</v>
      </c>
      <c r="AC16" s="136">
        <v>3</v>
      </c>
      <c r="AD16" s="145">
        <v>10</v>
      </c>
      <c r="AE16" s="136"/>
      <c r="AF16" s="140"/>
      <c r="AG16" s="141"/>
      <c r="AH16" s="142"/>
      <c r="AI16" s="141"/>
      <c r="AJ16" s="142"/>
      <c r="AK16" s="141"/>
      <c r="AL16" s="142"/>
      <c r="AM16" s="141"/>
      <c r="AN16" s="142"/>
      <c r="AO16" s="143"/>
      <c r="AP16" s="144"/>
      <c r="AQ16" s="84"/>
      <c r="AR16" s="85"/>
      <c r="AS16" s="84"/>
      <c r="AT16" s="85"/>
    </row>
    <row r="17" spans="1:46" ht="12.75">
      <c r="A17" s="54">
        <v>13</v>
      </c>
      <c r="B17" s="153" t="s">
        <v>137</v>
      </c>
      <c r="C17" s="89" t="s">
        <v>138</v>
      </c>
      <c r="D17" s="57">
        <f t="shared" si="0"/>
        <v>46</v>
      </c>
      <c r="E17" s="157">
        <f>SUM(L17+N17+V17+X17)</f>
        <v>36</v>
      </c>
      <c r="F17" s="154">
        <f>SUM(H17+J17)</f>
        <v>10</v>
      </c>
      <c r="G17" s="134">
        <v>12</v>
      </c>
      <c r="H17" s="133">
        <v>7</v>
      </c>
      <c r="I17" s="134">
        <v>9</v>
      </c>
      <c r="J17" s="133">
        <v>3</v>
      </c>
      <c r="K17" s="64">
        <v>11</v>
      </c>
      <c r="L17" s="86">
        <v>8</v>
      </c>
      <c r="M17" s="64">
        <v>12</v>
      </c>
      <c r="N17" s="86">
        <v>7</v>
      </c>
      <c r="O17" s="64">
        <v>9</v>
      </c>
      <c r="P17" s="78">
        <v>3</v>
      </c>
      <c r="Q17" s="64">
        <v>10</v>
      </c>
      <c r="R17" s="78">
        <v>2</v>
      </c>
      <c r="S17" s="64">
        <v>17</v>
      </c>
      <c r="T17" s="88">
        <v>2</v>
      </c>
      <c r="U17" s="136">
        <v>8</v>
      </c>
      <c r="V17" s="137">
        <v>11</v>
      </c>
      <c r="W17" s="136">
        <v>9</v>
      </c>
      <c r="X17" s="137">
        <v>10</v>
      </c>
      <c r="Y17" s="136">
        <v>12</v>
      </c>
      <c r="Z17" s="138">
        <v>7</v>
      </c>
      <c r="AA17" s="136">
        <v>7</v>
      </c>
      <c r="AB17" s="139">
        <v>5</v>
      </c>
      <c r="AC17" s="136"/>
      <c r="AD17" s="139"/>
      <c r="AE17" s="136"/>
      <c r="AF17" s="140"/>
      <c r="AG17" s="141"/>
      <c r="AH17" s="142"/>
      <c r="AI17" s="141"/>
      <c r="AJ17" s="142"/>
      <c r="AK17" s="141"/>
      <c r="AL17" s="142"/>
      <c r="AM17" s="141"/>
      <c r="AN17" s="142"/>
      <c r="AO17" s="143"/>
      <c r="AP17" s="144"/>
      <c r="AQ17" s="84"/>
      <c r="AR17" s="85"/>
      <c r="AS17" s="84"/>
      <c r="AT17" s="85"/>
    </row>
    <row r="18" spans="1:46" ht="12.75">
      <c r="A18" s="54">
        <v>14</v>
      </c>
      <c r="B18" s="153" t="s">
        <v>139</v>
      </c>
      <c r="C18" s="89" t="s">
        <v>69</v>
      </c>
      <c r="D18" s="57">
        <f t="shared" si="0"/>
        <v>41</v>
      </c>
      <c r="E18" s="157">
        <f>SUM(L18+N18+V18+Z18)</f>
        <v>28</v>
      </c>
      <c r="F18" s="154">
        <f>SUM(H18+T18)</f>
        <v>13</v>
      </c>
      <c r="G18" s="134">
        <v>14</v>
      </c>
      <c r="H18" s="133">
        <v>5</v>
      </c>
      <c r="I18" s="134"/>
      <c r="J18" s="135"/>
      <c r="K18" s="64">
        <v>13</v>
      </c>
      <c r="L18" s="86">
        <v>6</v>
      </c>
      <c r="M18" s="64">
        <v>13</v>
      </c>
      <c r="N18" s="86">
        <v>6</v>
      </c>
      <c r="O18" s="64">
        <v>10</v>
      </c>
      <c r="P18" s="78">
        <v>2</v>
      </c>
      <c r="Q18" s="64"/>
      <c r="R18" s="78"/>
      <c r="S18" s="64">
        <v>11</v>
      </c>
      <c r="T18" s="67">
        <v>8</v>
      </c>
      <c r="U18" s="136">
        <v>12</v>
      </c>
      <c r="V18" s="137">
        <v>7</v>
      </c>
      <c r="W18" s="136">
        <v>17</v>
      </c>
      <c r="X18" s="138">
        <v>2</v>
      </c>
      <c r="Y18" s="136">
        <v>10</v>
      </c>
      <c r="Z18" s="137">
        <v>9</v>
      </c>
      <c r="AA18" s="136"/>
      <c r="AB18" s="139"/>
      <c r="AC18" s="136"/>
      <c r="AD18" s="139"/>
      <c r="AE18" s="136"/>
      <c r="AF18" s="140"/>
      <c r="AG18" s="141"/>
      <c r="AH18" s="142"/>
      <c r="AI18" s="141"/>
      <c r="AJ18" s="142"/>
      <c r="AK18" s="141"/>
      <c r="AL18" s="142"/>
      <c r="AM18" s="141"/>
      <c r="AN18" s="142"/>
      <c r="AO18" s="143"/>
      <c r="AP18" s="144"/>
      <c r="AQ18" s="84"/>
      <c r="AR18" s="85"/>
      <c r="AS18" s="84"/>
      <c r="AT18" s="85"/>
    </row>
    <row r="19" spans="1:46" ht="12.75">
      <c r="A19" s="54">
        <v>15</v>
      </c>
      <c r="B19" s="89" t="s">
        <v>140</v>
      </c>
      <c r="C19" s="89" t="s">
        <v>141</v>
      </c>
      <c r="D19" s="57">
        <f t="shared" si="0"/>
        <v>40</v>
      </c>
      <c r="E19" s="157">
        <f>SUM(L19+N19+V19+X19)</f>
        <v>32</v>
      </c>
      <c r="F19" s="154">
        <f>SUM(J19+T19)</f>
        <v>8</v>
      </c>
      <c r="G19" s="134"/>
      <c r="H19" s="135"/>
      <c r="I19" s="134">
        <v>10</v>
      </c>
      <c r="J19" s="133">
        <v>2</v>
      </c>
      <c r="K19" s="64">
        <v>12</v>
      </c>
      <c r="L19" s="86">
        <v>7</v>
      </c>
      <c r="M19" s="64">
        <v>14</v>
      </c>
      <c r="N19" s="86">
        <v>5</v>
      </c>
      <c r="O19" s="64"/>
      <c r="P19" s="78"/>
      <c r="Q19" s="64"/>
      <c r="R19" s="78"/>
      <c r="S19" s="64">
        <v>13</v>
      </c>
      <c r="T19" s="67">
        <v>6</v>
      </c>
      <c r="U19" s="136">
        <v>11</v>
      </c>
      <c r="V19" s="137">
        <v>8</v>
      </c>
      <c r="W19" s="136">
        <v>7</v>
      </c>
      <c r="X19" s="137">
        <v>12</v>
      </c>
      <c r="Y19" s="136"/>
      <c r="Z19" s="138"/>
      <c r="AA19" s="136"/>
      <c r="AB19" s="139"/>
      <c r="AC19" s="136"/>
      <c r="AD19" s="139"/>
      <c r="AE19" s="136"/>
      <c r="AF19" s="140"/>
      <c r="AG19" s="141"/>
      <c r="AH19" s="142"/>
      <c r="AI19" s="141"/>
      <c r="AJ19" s="142"/>
      <c r="AK19" s="141"/>
      <c r="AL19" s="142"/>
      <c r="AM19" s="141"/>
      <c r="AN19" s="142"/>
      <c r="AO19" s="143"/>
      <c r="AP19" s="144"/>
      <c r="AQ19" s="84"/>
      <c r="AR19" s="85"/>
      <c r="AS19" s="84"/>
      <c r="AT19" s="85"/>
    </row>
    <row r="20" spans="1:46" ht="12.75">
      <c r="A20" s="93">
        <v>16</v>
      </c>
      <c r="B20" s="12" t="s">
        <v>142</v>
      </c>
      <c r="C20" s="12" t="s">
        <v>30</v>
      </c>
      <c r="D20" s="57">
        <f t="shared" si="0"/>
        <v>36</v>
      </c>
      <c r="E20" s="157">
        <f aca="true" t="shared" si="3" ref="E20:E22">SUM(P20+R20+AB20+AD20)</f>
        <v>27</v>
      </c>
      <c r="F20" s="154">
        <f>SUM(H20+J20)</f>
        <v>9</v>
      </c>
      <c r="G20" s="134">
        <v>15</v>
      </c>
      <c r="H20" s="133">
        <v>4</v>
      </c>
      <c r="I20" s="134">
        <v>7</v>
      </c>
      <c r="J20" s="133">
        <v>5</v>
      </c>
      <c r="K20" s="64">
        <v>14</v>
      </c>
      <c r="L20" s="78">
        <v>5</v>
      </c>
      <c r="M20" s="64">
        <v>17</v>
      </c>
      <c r="N20" s="78">
        <v>2</v>
      </c>
      <c r="O20" s="64">
        <v>6</v>
      </c>
      <c r="P20" s="86">
        <v>6</v>
      </c>
      <c r="Q20" s="64">
        <v>6</v>
      </c>
      <c r="R20" s="86">
        <v>6</v>
      </c>
      <c r="S20" s="64">
        <v>15</v>
      </c>
      <c r="T20" s="88">
        <v>4</v>
      </c>
      <c r="U20" s="136"/>
      <c r="V20" s="138"/>
      <c r="W20" s="136">
        <v>15</v>
      </c>
      <c r="X20" s="138">
        <v>4</v>
      </c>
      <c r="Y20" s="136">
        <v>17</v>
      </c>
      <c r="Z20" s="138">
        <v>2</v>
      </c>
      <c r="AA20" s="136">
        <v>5</v>
      </c>
      <c r="AB20" s="145">
        <v>7</v>
      </c>
      <c r="AC20" s="136">
        <v>4</v>
      </c>
      <c r="AD20" s="145">
        <v>8</v>
      </c>
      <c r="AE20" s="136"/>
      <c r="AF20" s="140"/>
      <c r="AG20" s="141"/>
      <c r="AH20" s="142"/>
      <c r="AI20" s="141"/>
      <c r="AJ20" s="142"/>
      <c r="AK20" s="141"/>
      <c r="AL20" s="142"/>
      <c r="AM20" s="141"/>
      <c r="AN20" s="142"/>
      <c r="AO20" s="143"/>
      <c r="AP20" s="144"/>
      <c r="AQ20" s="84"/>
      <c r="AR20" s="85"/>
      <c r="AS20" s="84"/>
      <c r="AT20" s="85"/>
    </row>
    <row r="21" spans="1:46" ht="12.75">
      <c r="A21" s="93">
        <v>17</v>
      </c>
      <c r="B21" s="12" t="s">
        <v>143</v>
      </c>
      <c r="C21" s="12" t="s">
        <v>47</v>
      </c>
      <c r="D21" s="57">
        <f t="shared" si="0"/>
        <v>33</v>
      </c>
      <c r="E21" s="157">
        <f t="shared" si="3"/>
        <v>27</v>
      </c>
      <c r="F21" s="154">
        <f aca="true" t="shared" si="4" ref="F21:F22">SUM(J21)</f>
        <v>6</v>
      </c>
      <c r="G21" s="134"/>
      <c r="H21" s="135"/>
      <c r="I21" s="134">
        <v>6</v>
      </c>
      <c r="J21" s="133">
        <v>6</v>
      </c>
      <c r="K21" s="64"/>
      <c r="L21" s="78"/>
      <c r="M21" s="64"/>
      <c r="N21" s="78"/>
      <c r="O21" s="64">
        <v>5</v>
      </c>
      <c r="P21" s="86">
        <v>7</v>
      </c>
      <c r="Q21" s="64">
        <v>5</v>
      </c>
      <c r="R21" s="86">
        <v>7</v>
      </c>
      <c r="S21" s="64"/>
      <c r="T21" s="88"/>
      <c r="U21" s="136"/>
      <c r="V21" s="138"/>
      <c r="W21" s="136"/>
      <c r="X21" s="138"/>
      <c r="Y21" s="136"/>
      <c r="Z21" s="138"/>
      <c r="AA21" s="136">
        <v>6</v>
      </c>
      <c r="AB21" s="145">
        <v>6</v>
      </c>
      <c r="AC21" s="136">
        <v>5</v>
      </c>
      <c r="AD21" s="145">
        <v>7</v>
      </c>
      <c r="AE21" s="136"/>
      <c r="AF21" s="140"/>
      <c r="AG21" s="141"/>
      <c r="AH21" s="142"/>
      <c r="AI21" s="141"/>
      <c r="AJ21" s="142"/>
      <c r="AK21" s="141"/>
      <c r="AL21" s="142"/>
      <c r="AM21" s="141"/>
      <c r="AN21" s="142"/>
      <c r="AO21" s="143"/>
      <c r="AP21" s="144"/>
      <c r="AQ21" s="84"/>
      <c r="AR21" s="85"/>
      <c r="AS21" s="84"/>
      <c r="AT21" s="85"/>
    </row>
    <row r="22" spans="1:46" ht="12.75">
      <c r="A22" s="93">
        <v>18</v>
      </c>
      <c r="B22" s="12" t="s">
        <v>144</v>
      </c>
      <c r="C22" s="12" t="s">
        <v>34</v>
      </c>
      <c r="D22" s="57">
        <f t="shared" si="0"/>
        <v>31</v>
      </c>
      <c r="E22" s="157">
        <f t="shared" si="3"/>
        <v>24</v>
      </c>
      <c r="F22" s="154">
        <f t="shared" si="4"/>
        <v>7</v>
      </c>
      <c r="G22" s="134"/>
      <c r="H22" s="135"/>
      <c r="I22" s="134">
        <v>5</v>
      </c>
      <c r="J22" s="133">
        <v>7</v>
      </c>
      <c r="K22" s="64"/>
      <c r="L22" s="78"/>
      <c r="M22" s="64"/>
      <c r="N22" s="78"/>
      <c r="O22" s="64">
        <v>7</v>
      </c>
      <c r="P22" s="86">
        <v>5</v>
      </c>
      <c r="Q22" s="64">
        <v>7</v>
      </c>
      <c r="R22" s="86">
        <v>5</v>
      </c>
      <c r="S22" s="64"/>
      <c r="T22" s="88"/>
      <c r="U22" s="136"/>
      <c r="V22" s="138"/>
      <c r="W22" s="136"/>
      <c r="X22" s="138"/>
      <c r="Y22" s="136"/>
      <c r="Z22" s="138"/>
      <c r="AA22" s="136">
        <v>4</v>
      </c>
      <c r="AB22" s="145">
        <v>8</v>
      </c>
      <c r="AC22" s="136">
        <v>6</v>
      </c>
      <c r="AD22" s="145">
        <v>6</v>
      </c>
      <c r="AE22" s="136"/>
      <c r="AF22" s="140"/>
      <c r="AG22" s="141"/>
      <c r="AH22" s="142"/>
      <c r="AI22" s="141"/>
      <c r="AJ22" s="142"/>
      <c r="AK22" s="141"/>
      <c r="AL22" s="142"/>
      <c r="AM22" s="141"/>
      <c r="AN22" s="142"/>
      <c r="AO22" s="143"/>
      <c r="AP22" s="144"/>
      <c r="AQ22" s="84"/>
      <c r="AR22" s="85"/>
      <c r="AS22" s="84"/>
      <c r="AT22" s="85"/>
    </row>
    <row r="23" spans="1:46" ht="12.75">
      <c r="A23" s="93">
        <v>19</v>
      </c>
      <c r="B23" s="12" t="s">
        <v>145</v>
      </c>
      <c r="C23" s="12" t="s">
        <v>126</v>
      </c>
      <c r="D23" s="57">
        <f t="shared" si="0"/>
        <v>30</v>
      </c>
      <c r="E23" s="157">
        <f>SUM(N23+P23+R23+AD23)</f>
        <v>17</v>
      </c>
      <c r="F23" s="154">
        <f>SUM(H23+J23)</f>
        <v>13</v>
      </c>
      <c r="G23" s="134">
        <v>10</v>
      </c>
      <c r="H23" s="133">
        <v>9</v>
      </c>
      <c r="I23" s="134">
        <v>8</v>
      </c>
      <c r="J23" s="133">
        <v>4</v>
      </c>
      <c r="K23" s="64">
        <v>18</v>
      </c>
      <c r="L23" s="78">
        <v>1</v>
      </c>
      <c r="M23" s="64">
        <v>15</v>
      </c>
      <c r="N23" s="86">
        <v>4</v>
      </c>
      <c r="O23" s="64">
        <v>8</v>
      </c>
      <c r="P23" s="86">
        <v>4</v>
      </c>
      <c r="Q23" s="64">
        <v>8</v>
      </c>
      <c r="R23" s="86">
        <v>4</v>
      </c>
      <c r="S23" s="64">
        <v>16</v>
      </c>
      <c r="T23" s="88">
        <v>3</v>
      </c>
      <c r="U23" s="136"/>
      <c r="V23" s="138"/>
      <c r="W23" s="136"/>
      <c r="X23" s="138"/>
      <c r="Y23" s="136"/>
      <c r="Z23" s="138"/>
      <c r="AA23" s="136">
        <v>9</v>
      </c>
      <c r="AB23" s="139">
        <v>3</v>
      </c>
      <c r="AC23" s="136">
        <v>7</v>
      </c>
      <c r="AD23" s="145">
        <v>5</v>
      </c>
      <c r="AE23" s="136"/>
      <c r="AF23" s="140"/>
      <c r="AG23" s="141"/>
      <c r="AH23" s="142"/>
      <c r="AI23" s="141"/>
      <c r="AJ23" s="142"/>
      <c r="AK23" s="141"/>
      <c r="AL23" s="142"/>
      <c r="AM23" s="141"/>
      <c r="AN23" s="142"/>
      <c r="AO23" s="143"/>
      <c r="AP23" s="144"/>
      <c r="AQ23" s="84"/>
      <c r="AR23" s="85"/>
      <c r="AS23" s="84"/>
      <c r="AT23" s="85"/>
    </row>
    <row r="24" spans="1:46" ht="12.75">
      <c r="A24" s="93">
        <v>20</v>
      </c>
      <c r="B24" s="12" t="s">
        <v>146</v>
      </c>
      <c r="C24" s="12" t="s">
        <v>26</v>
      </c>
      <c r="D24" s="57">
        <f t="shared" si="0"/>
        <v>23</v>
      </c>
      <c r="E24" s="157">
        <f>SUM(V24+X24+Z24+AD24)</f>
        <v>16</v>
      </c>
      <c r="F24" s="154">
        <f>SUM(H24+T24)</f>
        <v>7</v>
      </c>
      <c r="G24" s="134">
        <v>17</v>
      </c>
      <c r="H24" s="133">
        <v>2</v>
      </c>
      <c r="I24" s="134"/>
      <c r="J24" s="135"/>
      <c r="K24" s="64"/>
      <c r="L24" s="78"/>
      <c r="M24" s="64">
        <v>18</v>
      </c>
      <c r="N24" s="78">
        <v>1</v>
      </c>
      <c r="O24" s="64"/>
      <c r="P24" s="78"/>
      <c r="Q24" s="64"/>
      <c r="R24" s="78"/>
      <c r="S24" s="64">
        <v>14</v>
      </c>
      <c r="T24" s="67">
        <v>5</v>
      </c>
      <c r="U24" s="136">
        <v>16</v>
      </c>
      <c r="V24" s="137">
        <v>3</v>
      </c>
      <c r="W24" s="136">
        <v>16</v>
      </c>
      <c r="X24" s="137">
        <v>3</v>
      </c>
      <c r="Y24" s="136">
        <v>13</v>
      </c>
      <c r="Z24" s="137">
        <v>6</v>
      </c>
      <c r="AA24" s="136"/>
      <c r="AB24" s="139"/>
      <c r="AC24" s="136">
        <v>8</v>
      </c>
      <c r="AD24" s="145">
        <v>4</v>
      </c>
      <c r="AE24" s="136"/>
      <c r="AF24" s="140"/>
      <c r="AG24" s="141"/>
      <c r="AH24" s="142"/>
      <c r="AI24" s="141"/>
      <c r="AJ24" s="142"/>
      <c r="AK24" s="141"/>
      <c r="AL24" s="142"/>
      <c r="AM24" s="141"/>
      <c r="AN24" s="142"/>
      <c r="AO24" s="143"/>
      <c r="AP24" s="144"/>
      <c r="AQ24" s="84"/>
      <c r="AR24" s="85"/>
      <c r="AS24" s="84"/>
      <c r="AT24" s="85"/>
    </row>
    <row r="25" spans="1:46" ht="12.75">
      <c r="A25" s="93">
        <v>21</v>
      </c>
      <c r="B25" s="12" t="s">
        <v>147</v>
      </c>
      <c r="C25" s="12" t="s">
        <v>148</v>
      </c>
      <c r="D25" s="57">
        <f t="shared" si="0"/>
        <v>21</v>
      </c>
      <c r="E25" s="157">
        <f>SUM(V25+X25+Z25)</f>
        <v>18</v>
      </c>
      <c r="F25" s="154">
        <f>SUM(H25)</f>
        <v>3</v>
      </c>
      <c r="G25" s="134">
        <v>16</v>
      </c>
      <c r="H25" s="133">
        <v>3</v>
      </c>
      <c r="I25" s="134"/>
      <c r="J25" s="135"/>
      <c r="K25" s="64"/>
      <c r="L25" s="78"/>
      <c r="M25" s="64"/>
      <c r="N25" s="78"/>
      <c r="O25" s="64"/>
      <c r="P25" s="78"/>
      <c r="Q25" s="64"/>
      <c r="R25" s="78"/>
      <c r="S25" s="64"/>
      <c r="T25" s="88"/>
      <c r="U25" s="136">
        <v>15</v>
      </c>
      <c r="V25" s="137">
        <v>4</v>
      </c>
      <c r="W25" s="136">
        <v>10</v>
      </c>
      <c r="X25" s="137">
        <v>9</v>
      </c>
      <c r="Y25" s="136">
        <v>14</v>
      </c>
      <c r="Z25" s="137">
        <v>5</v>
      </c>
      <c r="AA25" s="136"/>
      <c r="AB25" s="139"/>
      <c r="AC25" s="136"/>
      <c r="AD25" s="139"/>
      <c r="AE25" s="136"/>
      <c r="AF25" s="140"/>
      <c r="AG25" s="141"/>
      <c r="AH25" s="142"/>
      <c r="AI25" s="141"/>
      <c r="AJ25" s="142"/>
      <c r="AK25" s="141"/>
      <c r="AL25" s="142"/>
      <c r="AM25" s="141"/>
      <c r="AN25" s="142"/>
      <c r="AO25" s="143"/>
      <c r="AP25" s="144"/>
      <c r="AQ25" s="84"/>
      <c r="AR25" s="85"/>
      <c r="AS25" s="84"/>
      <c r="AT25" s="85"/>
    </row>
    <row r="26" spans="1:46" ht="12.75">
      <c r="A26" s="93">
        <v>22</v>
      </c>
      <c r="B26" s="12" t="s">
        <v>149</v>
      </c>
      <c r="C26" s="12" t="s">
        <v>126</v>
      </c>
      <c r="D26" s="57">
        <f t="shared" si="0"/>
        <v>16</v>
      </c>
      <c r="E26" s="157">
        <f>SUM(P26+R26+AB26+AD26)</f>
        <v>16</v>
      </c>
      <c r="F26" s="154">
        <v>0</v>
      </c>
      <c r="G26" s="134"/>
      <c r="H26" s="135"/>
      <c r="I26" s="134">
        <v>8</v>
      </c>
      <c r="J26" s="135">
        <v>4</v>
      </c>
      <c r="K26" s="64"/>
      <c r="L26" s="78"/>
      <c r="M26" s="64"/>
      <c r="N26" s="78"/>
      <c r="O26" s="64">
        <v>8</v>
      </c>
      <c r="P26" s="86">
        <v>4</v>
      </c>
      <c r="Q26" s="64">
        <v>8</v>
      </c>
      <c r="R26" s="86">
        <v>4</v>
      </c>
      <c r="S26" s="64"/>
      <c r="T26" s="88"/>
      <c r="U26" s="136"/>
      <c r="V26" s="138"/>
      <c r="W26" s="136"/>
      <c r="X26" s="138"/>
      <c r="Y26" s="136">
        <v>16</v>
      </c>
      <c r="Z26" s="138">
        <v>3</v>
      </c>
      <c r="AA26" s="136">
        <v>9</v>
      </c>
      <c r="AB26" s="145">
        <v>3</v>
      </c>
      <c r="AC26" s="136">
        <v>7</v>
      </c>
      <c r="AD26" s="145">
        <v>5</v>
      </c>
      <c r="AE26" s="136"/>
      <c r="AF26" s="140"/>
      <c r="AG26" s="141"/>
      <c r="AH26" s="142"/>
      <c r="AI26" s="141"/>
      <c r="AJ26" s="142"/>
      <c r="AK26" s="141"/>
      <c r="AL26" s="142"/>
      <c r="AM26" s="141"/>
      <c r="AN26" s="142"/>
      <c r="AO26" s="143"/>
      <c r="AP26" s="144"/>
      <c r="AQ26" s="84"/>
      <c r="AR26" s="85"/>
      <c r="AS26" s="84"/>
      <c r="AT26" s="85"/>
    </row>
    <row r="27" spans="1:46" ht="12.75">
      <c r="A27" s="93">
        <v>23</v>
      </c>
      <c r="B27" s="12" t="s">
        <v>150</v>
      </c>
      <c r="C27" s="12" t="s">
        <v>45</v>
      </c>
      <c r="D27" s="57">
        <f t="shared" si="0"/>
        <v>15</v>
      </c>
      <c r="E27" s="157">
        <f>SUM(AB27+AD27)</f>
        <v>7</v>
      </c>
      <c r="F27" s="154">
        <f>SUM(J27)</f>
        <v>8</v>
      </c>
      <c r="G27" s="134"/>
      <c r="H27" s="135"/>
      <c r="I27" s="134">
        <v>4</v>
      </c>
      <c r="J27" s="133">
        <v>8</v>
      </c>
      <c r="K27" s="64"/>
      <c r="L27" s="78"/>
      <c r="M27" s="64"/>
      <c r="N27" s="78"/>
      <c r="O27" s="64"/>
      <c r="P27" s="78"/>
      <c r="Q27" s="64"/>
      <c r="R27" s="78"/>
      <c r="S27" s="64"/>
      <c r="T27" s="88"/>
      <c r="U27" s="136"/>
      <c r="V27" s="138"/>
      <c r="W27" s="136"/>
      <c r="X27" s="138"/>
      <c r="Y27" s="136"/>
      <c r="Z27" s="138"/>
      <c r="AA27" s="136">
        <v>8</v>
      </c>
      <c r="AB27" s="145">
        <v>4</v>
      </c>
      <c r="AC27" s="136">
        <v>9</v>
      </c>
      <c r="AD27" s="145">
        <v>3</v>
      </c>
      <c r="AE27" s="136"/>
      <c r="AF27" s="140"/>
      <c r="AG27" s="141"/>
      <c r="AH27" s="142"/>
      <c r="AI27" s="141"/>
      <c r="AJ27" s="142"/>
      <c r="AK27" s="141"/>
      <c r="AL27" s="142"/>
      <c r="AM27" s="141"/>
      <c r="AN27" s="142"/>
      <c r="AO27" s="143"/>
      <c r="AP27" s="144"/>
      <c r="AQ27" s="84"/>
      <c r="AR27" s="85"/>
      <c r="AS27" s="84"/>
      <c r="AT27" s="85"/>
    </row>
    <row r="28" spans="1:46" ht="12.75">
      <c r="A28" s="93">
        <v>24</v>
      </c>
      <c r="B28" s="12" t="s">
        <v>151</v>
      </c>
      <c r="C28" s="12" t="s">
        <v>152</v>
      </c>
      <c r="D28" s="57">
        <f t="shared" si="0"/>
        <v>12</v>
      </c>
      <c r="E28" s="157">
        <f>SUM(Z28+AB28)</f>
        <v>3</v>
      </c>
      <c r="F28" s="154">
        <f>SUM(H28+T28)</f>
        <v>9</v>
      </c>
      <c r="G28" s="134">
        <v>11</v>
      </c>
      <c r="H28" s="133">
        <v>8</v>
      </c>
      <c r="I28" s="134"/>
      <c r="J28" s="135"/>
      <c r="K28" s="64"/>
      <c r="L28" s="78"/>
      <c r="M28" s="64"/>
      <c r="N28" s="78"/>
      <c r="O28" s="64"/>
      <c r="P28" s="78"/>
      <c r="Q28" s="64"/>
      <c r="R28" s="78"/>
      <c r="S28" s="64">
        <v>18</v>
      </c>
      <c r="T28" s="67">
        <v>1</v>
      </c>
      <c r="U28" s="136"/>
      <c r="V28" s="138"/>
      <c r="W28" s="136"/>
      <c r="X28" s="138"/>
      <c r="Y28" s="136">
        <v>18</v>
      </c>
      <c r="Z28" s="137">
        <v>1</v>
      </c>
      <c r="AA28" s="136">
        <v>10</v>
      </c>
      <c r="AB28" s="145">
        <v>2</v>
      </c>
      <c r="AC28" s="136"/>
      <c r="AD28" s="139"/>
      <c r="AE28" s="136"/>
      <c r="AF28" s="140"/>
      <c r="AG28" s="141"/>
      <c r="AH28" s="142"/>
      <c r="AI28" s="141"/>
      <c r="AJ28" s="142"/>
      <c r="AK28" s="141"/>
      <c r="AL28" s="142"/>
      <c r="AM28" s="141"/>
      <c r="AN28" s="142"/>
      <c r="AO28" s="143"/>
      <c r="AP28" s="144"/>
      <c r="AQ28" s="84"/>
      <c r="AR28" s="85"/>
      <c r="AS28" s="84"/>
      <c r="AT28" s="85"/>
    </row>
    <row r="29" spans="1:46" ht="12.75">
      <c r="A29" s="93">
        <v>25</v>
      </c>
      <c r="B29" s="12" t="s">
        <v>153</v>
      </c>
      <c r="C29" s="12" t="s">
        <v>138</v>
      </c>
      <c r="D29" s="57">
        <f t="shared" si="0"/>
        <v>9</v>
      </c>
      <c r="E29" s="157">
        <f>SUM(P29+V29+X29+AB29)</f>
        <v>9</v>
      </c>
      <c r="F29" s="154">
        <v>0</v>
      </c>
      <c r="G29" s="134"/>
      <c r="H29" s="135"/>
      <c r="I29" s="134"/>
      <c r="J29" s="135"/>
      <c r="K29" s="64"/>
      <c r="L29" s="78"/>
      <c r="M29" s="64"/>
      <c r="N29" s="78"/>
      <c r="O29" s="64">
        <v>11</v>
      </c>
      <c r="P29" s="86">
        <v>1</v>
      </c>
      <c r="Q29" s="64"/>
      <c r="R29" s="78"/>
      <c r="S29" s="64"/>
      <c r="T29" s="88"/>
      <c r="U29" s="136">
        <v>17</v>
      </c>
      <c r="V29" s="137">
        <v>2</v>
      </c>
      <c r="W29" s="136">
        <v>18</v>
      </c>
      <c r="X29" s="137">
        <v>1</v>
      </c>
      <c r="Y29" s="136"/>
      <c r="Z29" s="138"/>
      <c r="AA29" s="136">
        <v>7</v>
      </c>
      <c r="AB29" s="145">
        <v>5</v>
      </c>
      <c r="AC29" s="136"/>
      <c r="AD29" s="139"/>
      <c r="AE29" s="136"/>
      <c r="AF29" s="140"/>
      <c r="AG29" s="141"/>
      <c r="AH29" s="142"/>
      <c r="AI29" s="141"/>
      <c r="AJ29" s="142"/>
      <c r="AK29" s="141"/>
      <c r="AL29" s="142"/>
      <c r="AM29" s="141"/>
      <c r="AN29" s="142"/>
      <c r="AO29" s="143"/>
      <c r="AP29" s="144"/>
      <c r="AQ29" s="84"/>
      <c r="AR29" s="85"/>
      <c r="AS29" s="84"/>
      <c r="AT29" s="85"/>
    </row>
    <row r="30" spans="1:46" ht="12.75">
      <c r="A30" s="93">
        <v>26</v>
      </c>
      <c r="B30" s="12" t="s">
        <v>154</v>
      </c>
      <c r="C30" s="12" t="s">
        <v>155</v>
      </c>
      <c r="D30" s="57">
        <f t="shared" si="0"/>
        <v>8</v>
      </c>
      <c r="E30" s="158">
        <f>SUM(P30+R30)</f>
        <v>5</v>
      </c>
      <c r="F30" s="154">
        <f>SUM(J30)</f>
        <v>3</v>
      </c>
      <c r="G30" s="134"/>
      <c r="H30" s="135"/>
      <c r="I30" s="134">
        <v>9</v>
      </c>
      <c r="J30" s="133">
        <v>3</v>
      </c>
      <c r="K30" s="64"/>
      <c r="L30" s="78"/>
      <c r="M30" s="64"/>
      <c r="N30" s="78"/>
      <c r="O30" s="64">
        <v>9</v>
      </c>
      <c r="P30" s="86">
        <v>3</v>
      </c>
      <c r="Q30" s="64">
        <v>10</v>
      </c>
      <c r="R30" s="86">
        <v>2</v>
      </c>
      <c r="S30" s="64"/>
      <c r="T30" s="88"/>
      <c r="U30" s="136"/>
      <c r="V30" s="138"/>
      <c r="W30" s="136"/>
      <c r="X30" s="138"/>
      <c r="Y30" s="136"/>
      <c r="Z30" s="138"/>
      <c r="AA30" s="136"/>
      <c r="AB30" s="139"/>
      <c r="AC30" s="136"/>
      <c r="AD30" s="139"/>
      <c r="AE30" s="136"/>
      <c r="AF30" s="140"/>
      <c r="AG30" s="141"/>
      <c r="AH30" s="142"/>
      <c r="AI30" s="141"/>
      <c r="AJ30" s="142"/>
      <c r="AK30" s="141"/>
      <c r="AL30" s="142"/>
      <c r="AM30" s="141"/>
      <c r="AN30" s="142"/>
      <c r="AO30" s="143"/>
      <c r="AP30" s="144"/>
      <c r="AQ30" s="84"/>
      <c r="AR30" s="85"/>
      <c r="AS30" s="84"/>
      <c r="AT30" s="85"/>
    </row>
    <row r="31" spans="1:46" ht="12.75">
      <c r="A31" s="93">
        <v>27</v>
      </c>
      <c r="B31" s="12" t="s">
        <v>156</v>
      </c>
      <c r="C31" s="12" t="s">
        <v>52</v>
      </c>
      <c r="D31" s="57">
        <f t="shared" si="0"/>
        <v>5</v>
      </c>
      <c r="E31" s="158">
        <v>3</v>
      </c>
      <c r="F31" s="154">
        <f>SUM(H31+J31)</f>
        <v>2</v>
      </c>
      <c r="G31" s="134">
        <v>18</v>
      </c>
      <c r="H31" s="133">
        <v>1</v>
      </c>
      <c r="I31" s="134">
        <v>11</v>
      </c>
      <c r="J31" s="133">
        <v>1</v>
      </c>
      <c r="K31" s="64">
        <v>16</v>
      </c>
      <c r="L31" s="86">
        <v>3</v>
      </c>
      <c r="M31" s="64"/>
      <c r="N31" s="78"/>
      <c r="O31" s="64"/>
      <c r="P31" s="78"/>
      <c r="Q31" s="64"/>
      <c r="R31" s="78"/>
      <c r="S31" s="64"/>
      <c r="T31" s="88"/>
      <c r="U31" s="136"/>
      <c r="V31" s="138"/>
      <c r="W31" s="136"/>
      <c r="X31" s="138"/>
      <c r="Y31" s="136"/>
      <c r="Z31" s="138"/>
      <c r="AA31" s="136"/>
      <c r="AB31" s="139"/>
      <c r="AC31" s="159"/>
      <c r="AD31" s="160"/>
      <c r="AE31" s="136"/>
      <c r="AF31" s="140"/>
      <c r="AG31" s="141"/>
      <c r="AH31" s="142"/>
      <c r="AI31" s="141"/>
      <c r="AJ31" s="142"/>
      <c r="AK31" s="141"/>
      <c r="AL31" s="142"/>
      <c r="AM31" s="141"/>
      <c r="AN31" s="142"/>
      <c r="AO31" s="143"/>
      <c r="AP31" s="144"/>
      <c r="AQ31" s="84"/>
      <c r="AR31" s="85"/>
      <c r="AS31" s="84"/>
      <c r="AT31" s="85"/>
    </row>
    <row r="32" spans="1:46" ht="12.75">
      <c r="A32" s="93">
        <v>28</v>
      </c>
      <c r="B32" s="12" t="s">
        <v>157</v>
      </c>
      <c r="C32" s="12" t="s">
        <v>96</v>
      </c>
      <c r="D32" s="57">
        <f t="shared" si="0"/>
        <v>5</v>
      </c>
      <c r="E32" s="158">
        <v>5</v>
      </c>
      <c r="F32" s="154">
        <v>0</v>
      </c>
      <c r="G32" s="134"/>
      <c r="H32" s="135"/>
      <c r="I32" s="134"/>
      <c r="J32" s="135"/>
      <c r="K32" s="64"/>
      <c r="L32" s="78"/>
      <c r="M32" s="64"/>
      <c r="N32" s="78"/>
      <c r="O32" s="64"/>
      <c r="P32" s="78"/>
      <c r="Q32" s="64"/>
      <c r="R32" s="78"/>
      <c r="S32" s="64"/>
      <c r="T32" s="88"/>
      <c r="U32" s="136">
        <v>14</v>
      </c>
      <c r="V32" s="137">
        <v>5</v>
      </c>
      <c r="W32" s="136"/>
      <c r="X32" s="138"/>
      <c r="Y32" s="136"/>
      <c r="Z32" s="138"/>
      <c r="AA32" s="136"/>
      <c r="AB32" s="139"/>
      <c r="AC32" s="136"/>
      <c r="AD32" s="139"/>
      <c r="AE32" s="136"/>
      <c r="AF32" s="140"/>
      <c r="AG32" s="141"/>
      <c r="AH32" s="142"/>
      <c r="AI32" s="141"/>
      <c r="AJ32" s="142"/>
      <c r="AK32" s="141"/>
      <c r="AL32" s="142"/>
      <c r="AM32" s="141"/>
      <c r="AN32" s="142"/>
      <c r="AO32" s="143"/>
      <c r="AP32" s="144"/>
      <c r="AQ32" s="84"/>
      <c r="AR32" s="85"/>
      <c r="AS32" s="84"/>
      <c r="AT32" s="85"/>
    </row>
    <row r="33" spans="1:46" ht="12.75">
      <c r="A33" s="93">
        <v>29</v>
      </c>
      <c r="B33" s="12" t="s">
        <v>158</v>
      </c>
      <c r="C33" s="12" t="s">
        <v>116</v>
      </c>
      <c r="D33" s="57">
        <f t="shared" si="0"/>
        <v>4</v>
      </c>
      <c r="E33" s="158">
        <v>4</v>
      </c>
      <c r="F33" s="154">
        <v>0</v>
      </c>
      <c r="G33" s="134"/>
      <c r="H33" s="135"/>
      <c r="I33" s="134"/>
      <c r="J33" s="135"/>
      <c r="K33" s="64"/>
      <c r="L33" s="78"/>
      <c r="M33" s="64">
        <v>16</v>
      </c>
      <c r="N33" s="86">
        <v>3</v>
      </c>
      <c r="O33" s="64"/>
      <c r="P33" s="78"/>
      <c r="Q33" s="64"/>
      <c r="R33" s="78"/>
      <c r="S33" s="64"/>
      <c r="T33" s="88"/>
      <c r="U33" s="136"/>
      <c r="V33" s="138"/>
      <c r="W33" s="136"/>
      <c r="X33" s="138"/>
      <c r="Y33" s="136"/>
      <c r="Z33" s="138"/>
      <c r="AA33" s="136">
        <v>11</v>
      </c>
      <c r="AB33" s="145">
        <v>1</v>
      </c>
      <c r="AC33" s="136"/>
      <c r="AD33" s="139"/>
      <c r="AE33" s="136"/>
      <c r="AF33" s="140"/>
      <c r="AG33" s="141"/>
      <c r="AH33" s="142"/>
      <c r="AI33" s="141"/>
      <c r="AJ33" s="142"/>
      <c r="AK33" s="141"/>
      <c r="AL33" s="142"/>
      <c r="AM33" s="141"/>
      <c r="AN33" s="142"/>
      <c r="AO33" s="143"/>
      <c r="AP33" s="144"/>
      <c r="AQ33" s="84"/>
      <c r="AR33" s="85"/>
      <c r="AS33" s="84"/>
      <c r="AT33" s="85"/>
    </row>
    <row r="34" spans="1:46" ht="12.75">
      <c r="A34" s="93">
        <v>30</v>
      </c>
      <c r="B34" s="12" t="s">
        <v>159</v>
      </c>
      <c r="C34" s="12" t="s">
        <v>91</v>
      </c>
      <c r="D34" s="57">
        <f t="shared" si="0"/>
        <v>4</v>
      </c>
      <c r="E34" s="158">
        <v>4</v>
      </c>
      <c r="F34" s="154">
        <v>0</v>
      </c>
      <c r="G34" s="134"/>
      <c r="H34" s="135"/>
      <c r="I34" s="134"/>
      <c r="J34" s="135"/>
      <c r="K34" s="64">
        <v>15</v>
      </c>
      <c r="L34" s="86">
        <v>4</v>
      </c>
      <c r="M34" s="64"/>
      <c r="N34" s="78"/>
      <c r="O34" s="64"/>
      <c r="P34" s="78"/>
      <c r="Q34" s="64"/>
      <c r="R34" s="78"/>
      <c r="S34" s="64"/>
      <c r="T34" s="88"/>
      <c r="U34" s="136"/>
      <c r="V34" s="138"/>
      <c r="W34" s="136"/>
      <c r="X34" s="138"/>
      <c r="Y34" s="136"/>
      <c r="Z34" s="138"/>
      <c r="AA34" s="136"/>
      <c r="AB34" s="139"/>
      <c r="AC34" s="136"/>
      <c r="AD34" s="139"/>
      <c r="AE34" s="136"/>
      <c r="AF34" s="140"/>
      <c r="AG34" s="141"/>
      <c r="AH34" s="142"/>
      <c r="AI34" s="141"/>
      <c r="AJ34" s="142"/>
      <c r="AK34" s="141"/>
      <c r="AL34" s="142"/>
      <c r="AM34" s="141"/>
      <c r="AN34" s="142"/>
      <c r="AO34" s="143"/>
      <c r="AP34" s="144"/>
      <c r="AQ34" s="84"/>
      <c r="AR34" s="85"/>
      <c r="AS34" s="84"/>
      <c r="AT34" s="85"/>
    </row>
    <row r="35" spans="1:46" ht="12.75">
      <c r="A35" s="93">
        <v>31</v>
      </c>
      <c r="B35" s="12" t="s">
        <v>160</v>
      </c>
      <c r="C35" s="12" t="s">
        <v>63</v>
      </c>
      <c r="D35" s="57">
        <f t="shared" si="0"/>
        <v>4</v>
      </c>
      <c r="E35" s="158">
        <v>4</v>
      </c>
      <c r="F35" s="154">
        <v>0</v>
      </c>
      <c r="G35" s="134"/>
      <c r="H35" s="135"/>
      <c r="I35" s="134"/>
      <c r="J35" s="135"/>
      <c r="K35" s="64"/>
      <c r="L35" s="78"/>
      <c r="M35" s="64"/>
      <c r="N35" s="78"/>
      <c r="O35" s="64"/>
      <c r="P35" s="78"/>
      <c r="Q35" s="64">
        <v>9</v>
      </c>
      <c r="R35" s="86">
        <v>3</v>
      </c>
      <c r="S35" s="64"/>
      <c r="T35" s="88"/>
      <c r="U35" s="136"/>
      <c r="V35" s="138"/>
      <c r="W35" s="136"/>
      <c r="X35" s="138"/>
      <c r="Y35" s="136"/>
      <c r="Z35" s="138"/>
      <c r="AA35" s="136"/>
      <c r="AB35" s="139"/>
      <c r="AC35" s="136">
        <v>11</v>
      </c>
      <c r="AD35" s="145">
        <v>1</v>
      </c>
      <c r="AE35" s="136"/>
      <c r="AF35" s="140"/>
      <c r="AG35" s="141"/>
      <c r="AH35" s="142"/>
      <c r="AI35" s="141"/>
      <c r="AJ35" s="142"/>
      <c r="AK35" s="141"/>
      <c r="AL35" s="142"/>
      <c r="AM35" s="141"/>
      <c r="AN35" s="142"/>
      <c r="AO35" s="143"/>
      <c r="AP35" s="144"/>
      <c r="AQ35" s="84"/>
      <c r="AR35" s="85"/>
      <c r="AS35" s="84"/>
      <c r="AT35" s="85"/>
    </row>
    <row r="36" spans="1:46" ht="12.75">
      <c r="A36" s="93">
        <v>32</v>
      </c>
      <c r="B36" s="12" t="s">
        <v>161</v>
      </c>
      <c r="C36" s="12" t="s">
        <v>63</v>
      </c>
      <c r="D36" s="57">
        <f t="shared" si="0"/>
        <v>4</v>
      </c>
      <c r="E36" s="158">
        <v>4</v>
      </c>
      <c r="F36" s="154">
        <v>0</v>
      </c>
      <c r="G36" s="134"/>
      <c r="H36" s="135"/>
      <c r="I36" s="134"/>
      <c r="J36" s="135"/>
      <c r="K36" s="64"/>
      <c r="L36" s="78"/>
      <c r="M36" s="64"/>
      <c r="N36" s="78"/>
      <c r="O36" s="64"/>
      <c r="P36" s="78"/>
      <c r="Q36" s="64">
        <v>9</v>
      </c>
      <c r="R36" s="86">
        <v>3</v>
      </c>
      <c r="S36" s="64"/>
      <c r="T36" s="88"/>
      <c r="U36" s="136"/>
      <c r="V36" s="138"/>
      <c r="W36" s="136"/>
      <c r="X36" s="138"/>
      <c r="Y36" s="136"/>
      <c r="Z36" s="138"/>
      <c r="AA36" s="136"/>
      <c r="AB36" s="139"/>
      <c r="AC36" s="136">
        <v>11</v>
      </c>
      <c r="AD36" s="145">
        <v>1</v>
      </c>
      <c r="AE36" s="136"/>
      <c r="AF36" s="140"/>
      <c r="AG36" s="141"/>
      <c r="AH36" s="142"/>
      <c r="AI36" s="141"/>
      <c r="AJ36" s="142"/>
      <c r="AK36" s="141"/>
      <c r="AL36" s="142"/>
      <c r="AM36" s="141"/>
      <c r="AN36" s="142"/>
      <c r="AO36" s="143"/>
      <c r="AP36" s="144"/>
      <c r="AQ36" s="84"/>
      <c r="AR36" s="85"/>
      <c r="AS36" s="84"/>
      <c r="AT36" s="85"/>
    </row>
    <row r="37" spans="1:46" ht="12.75">
      <c r="A37" s="93">
        <v>33</v>
      </c>
      <c r="B37" s="12" t="s">
        <v>162</v>
      </c>
      <c r="C37" s="12" t="s">
        <v>26</v>
      </c>
      <c r="D37" s="57">
        <f t="shared" si="0"/>
        <v>4</v>
      </c>
      <c r="E37" s="158">
        <v>4</v>
      </c>
      <c r="F37" s="154">
        <v>0</v>
      </c>
      <c r="G37" s="134"/>
      <c r="H37" s="135"/>
      <c r="I37" s="134"/>
      <c r="J37" s="135"/>
      <c r="K37" s="64"/>
      <c r="L37" s="78"/>
      <c r="M37" s="64"/>
      <c r="N37" s="78"/>
      <c r="O37" s="64"/>
      <c r="P37" s="78"/>
      <c r="Q37" s="64"/>
      <c r="R37" s="78"/>
      <c r="S37" s="64"/>
      <c r="T37" s="88"/>
      <c r="U37" s="136"/>
      <c r="V37" s="138"/>
      <c r="W37" s="136"/>
      <c r="X37" s="138"/>
      <c r="Y37" s="136"/>
      <c r="Z37" s="138"/>
      <c r="AA37" s="136"/>
      <c r="AB37" s="139"/>
      <c r="AC37" s="136">
        <v>8</v>
      </c>
      <c r="AD37" s="145">
        <v>4</v>
      </c>
      <c r="AE37" s="136"/>
      <c r="AF37" s="140"/>
      <c r="AG37" s="141"/>
      <c r="AH37" s="142"/>
      <c r="AI37" s="141"/>
      <c r="AJ37" s="142"/>
      <c r="AK37" s="141"/>
      <c r="AL37" s="142"/>
      <c r="AM37" s="141"/>
      <c r="AN37" s="142"/>
      <c r="AO37" s="143"/>
      <c r="AP37" s="144"/>
      <c r="AQ37" s="84"/>
      <c r="AR37" s="85"/>
      <c r="AS37" s="84"/>
      <c r="AT37" s="85"/>
    </row>
    <row r="38" spans="1:46" ht="12.75">
      <c r="A38" s="93">
        <v>34</v>
      </c>
      <c r="B38" s="12" t="s">
        <v>163</v>
      </c>
      <c r="C38" s="12" t="s">
        <v>47</v>
      </c>
      <c r="D38" s="57">
        <f t="shared" si="0"/>
        <v>3</v>
      </c>
      <c r="E38" s="157">
        <v>3</v>
      </c>
      <c r="F38" s="154">
        <v>0</v>
      </c>
      <c r="G38" s="134"/>
      <c r="H38" s="135"/>
      <c r="I38" s="134"/>
      <c r="J38" s="135"/>
      <c r="K38" s="64"/>
      <c r="L38" s="78"/>
      <c r="M38" s="64"/>
      <c r="N38" s="78"/>
      <c r="O38" s="64"/>
      <c r="P38" s="78"/>
      <c r="Q38" s="64">
        <v>11</v>
      </c>
      <c r="R38" s="86">
        <v>1</v>
      </c>
      <c r="S38" s="64"/>
      <c r="T38" s="88"/>
      <c r="U38" s="136"/>
      <c r="V38" s="138"/>
      <c r="W38" s="136"/>
      <c r="X38" s="138"/>
      <c r="Y38" s="136"/>
      <c r="Z38" s="138"/>
      <c r="AA38" s="136"/>
      <c r="AB38" s="139"/>
      <c r="AC38" s="136">
        <v>10</v>
      </c>
      <c r="AD38" s="145">
        <v>2</v>
      </c>
      <c r="AE38" s="136"/>
      <c r="AF38" s="140"/>
      <c r="AG38" s="141"/>
      <c r="AH38" s="142"/>
      <c r="AI38" s="141"/>
      <c r="AJ38" s="142"/>
      <c r="AK38" s="141"/>
      <c r="AL38" s="142"/>
      <c r="AM38" s="141"/>
      <c r="AN38" s="142"/>
      <c r="AO38" s="143"/>
      <c r="AP38" s="144"/>
      <c r="AQ38" s="84"/>
      <c r="AR38" s="85"/>
      <c r="AS38" s="84"/>
      <c r="AT38" s="85"/>
    </row>
    <row r="39" spans="1:46" ht="12.75">
      <c r="A39" s="93">
        <v>35</v>
      </c>
      <c r="B39" s="12" t="s">
        <v>164</v>
      </c>
      <c r="C39" s="12" t="s">
        <v>47</v>
      </c>
      <c r="D39" s="57">
        <f t="shared" si="0"/>
        <v>3</v>
      </c>
      <c r="E39" s="158">
        <v>3</v>
      </c>
      <c r="F39" s="154">
        <v>0</v>
      </c>
      <c r="G39" s="134"/>
      <c r="H39" s="135"/>
      <c r="I39" s="134"/>
      <c r="J39" s="135"/>
      <c r="K39" s="64"/>
      <c r="L39" s="78"/>
      <c r="M39" s="64"/>
      <c r="N39" s="78"/>
      <c r="O39" s="64"/>
      <c r="P39" s="78"/>
      <c r="Q39" s="64">
        <v>11</v>
      </c>
      <c r="R39" s="86">
        <v>1</v>
      </c>
      <c r="S39" s="64"/>
      <c r="T39" s="88"/>
      <c r="U39" s="136"/>
      <c r="V39" s="138"/>
      <c r="W39" s="136"/>
      <c r="X39" s="138"/>
      <c r="Y39" s="136"/>
      <c r="Z39" s="138"/>
      <c r="AA39" s="136"/>
      <c r="AB39" s="139"/>
      <c r="AC39" s="136">
        <v>10</v>
      </c>
      <c r="AD39" s="145">
        <v>2</v>
      </c>
      <c r="AE39" s="136"/>
      <c r="AF39" s="140"/>
      <c r="AG39" s="141"/>
      <c r="AH39" s="142"/>
      <c r="AI39" s="141"/>
      <c r="AJ39" s="142"/>
      <c r="AK39" s="141"/>
      <c r="AL39" s="142"/>
      <c r="AM39" s="141"/>
      <c r="AN39" s="142"/>
      <c r="AO39" s="143"/>
      <c r="AP39" s="144"/>
      <c r="AQ39" s="84"/>
      <c r="AR39" s="85"/>
      <c r="AS39" s="84"/>
      <c r="AT39" s="85"/>
    </row>
    <row r="40" spans="1:46" ht="12.75">
      <c r="A40" s="93">
        <v>36</v>
      </c>
      <c r="B40" s="12" t="s">
        <v>165</v>
      </c>
      <c r="C40" s="12" t="s">
        <v>30</v>
      </c>
      <c r="D40" s="57">
        <f t="shared" si="0"/>
        <v>2</v>
      </c>
      <c r="E40" s="158">
        <v>0</v>
      </c>
      <c r="F40" s="154">
        <f>SUM(J40)</f>
        <v>2</v>
      </c>
      <c r="G40" s="134"/>
      <c r="H40" s="135"/>
      <c r="I40" s="134">
        <v>10</v>
      </c>
      <c r="J40" s="133">
        <v>2</v>
      </c>
      <c r="K40" s="64"/>
      <c r="L40" s="78"/>
      <c r="M40" s="64"/>
      <c r="N40" s="78"/>
      <c r="O40" s="64"/>
      <c r="P40" s="78"/>
      <c r="Q40" s="64"/>
      <c r="R40" s="78"/>
      <c r="S40" s="64"/>
      <c r="T40" s="88"/>
      <c r="U40" s="136"/>
      <c r="V40" s="138"/>
      <c r="W40" s="136"/>
      <c r="X40" s="138"/>
      <c r="Y40" s="136"/>
      <c r="Z40" s="138"/>
      <c r="AA40" s="136"/>
      <c r="AB40" s="139"/>
      <c r="AC40" s="136"/>
      <c r="AD40" s="139"/>
      <c r="AE40" s="136"/>
      <c r="AF40" s="140"/>
      <c r="AG40" s="141"/>
      <c r="AH40" s="142"/>
      <c r="AI40" s="141"/>
      <c r="AJ40" s="142"/>
      <c r="AK40" s="141"/>
      <c r="AL40" s="142"/>
      <c r="AM40" s="141"/>
      <c r="AN40" s="142"/>
      <c r="AO40" s="143"/>
      <c r="AP40" s="144"/>
      <c r="AQ40" s="84"/>
      <c r="AR40" s="85"/>
      <c r="AS40" s="84"/>
      <c r="AT40" s="85"/>
    </row>
    <row r="41" spans="1:46" ht="12.75">
      <c r="A41" s="93">
        <v>37</v>
      </c>
      <c r="B41" s="12" t="s">
        <v>166</v>
      </c>
      <c r="C41" s="12" t="s">
        <v>104</v>
      </c>
      <c r="D41" s="57">
        <f t="shared" si="0"/>
        <v>2</v>
      </c>
      <c r="E41" s="158">
        <v>2</v>
      </c>
      <c r="F41" s="154">
        <v>0</v>
      </c>
      <c r="G41" s="134"/>
      <c r="H41" s="135"/>
      <c r="I41" s="134"/>
      <c r="J41" s="135"/>
      <c r="K41" s="64"/>
      <c r="L41" s="78"/>
      <c r="M41" s="64"/>
      <c r="N41" s="78"/>
      <c r="O41" s="64"/>
      <c r="P41" s="78"/>
      <c r="Q41" s="64"/>
      <c r="R41" s="78"/>
      <c r="S41" s="64"/>
      <c r="T41" s="88"/>
      <c r="U41" s="136"/>
      <c r="V41" s="138"/>
      <c r="W41" s="136"/>
      <c r="X41" s="138"/>
      <c r="Y41" s="136"/>
      <c r="Z41" s="138"/>
      <c r="AA41" s="136">
        <v>10</v>
      </c>
      <c r="AB41" s="145">
        <v>2</v>
      </c>
      <c r="AC41" s="136"/>
      <c r="AD41" s="139"/>
      <c r="AE41" s="136"/>
      <c r="AF41" s="140"/>
      <c r="AG41" s="141"/>
      <c r="AH41" s="142"/>
      <c r="AI41" s="141"/>
      <c r="AJ41" s="142"/>
      <c r="AK41" s="141"/>
      <c r="AL41" s="142"/>
      <c r="AM41" s="141"/>
      <c r="AN41" s="142"/>
      <c r="AO41" s="143"/>
      <c r="AP41" s="144"/>
      <c r="AQ41" s="84"/>
      <c r="AR41" s="85"/>
      <c r="AS41" s="84"/>
      <c r="AT41" s="85"/>
    </row>
    <row r="42" spans="1:46" ht="12.75">
      <c r="A42" s="93">
        <v>38</v>
      </c>
      <c r="B42" s="12" t="s">
        <v>167</v>
      </c>
      <c r="C42" s="12" t="s">
        <v>69</v>
      </c>
      <c r="D42" s="57">
        <f t="shared" si="0"/>
        <v>2</v>
      </c>
      <c r="E42" s="158">
        <v>2</v>
      </c>
      <c r="F42" s="154">
        <v>0</v>
      </c>
      <c r="G42" s="134"/>
      <c r="H42" s="135"/>
      <c r="I42" s="134"/>
      <c r="J42" s="135"/>
      <c r="K42" s="64"/>
      <c r="L42" s="78"/>
      <c r="M42" s="64"/>
      <c r="N42" s="78"/>
      <c r="O42" s="64">
        <v>10</v>
      </c>
      <c r="P42" s="86">
        <v>2</v>
      </c>
      <c r="Q42" s="64"/>
      <c r="R42" s="78"/>
      <c r="S42" s="64"/>
      <c r="T42" s="88"/>
      <c r="U42" s="136"/>
      <c r="V42" s="138"/>
      <c r="W42" s="136"/>
      <c r="X42" s="138"/>
      <c r="Y42" s="136"/>
      <c r="Z42" s="138"/>
      <c r="AA42" s="136"/>
      <c r="AB42" s="139"/>
      <c r="AC42" s="136"/>
      <c r="AD42" s="139"/>
      <c r="AE42" s="136"/>
      <c r="AF42" s="140"/>
      <c r="AG42" s="141"/>
      <c r="AH42" s="142"/>
      <c r="AI42" s="141"/>
      <c r="AJ42" s="142"/>
      <c r="AK42" s="141"/>
      <c r="AL42" s="142"/>
      <c r="AM42" s="141"/>
      <c r="AN42" s="142"/>
      <c r="AO42" s="143"/>
      <c r="AP42" s="144"/>
      <c r="AQ42" s="84"/>
      <c r="AR42" s="85"/>
      <c r="AS42" s="84"/>
      <c r="AT42" s="85"/>
    </row>
    <row r="43" spans="1:46" ht="12.75">
      <c r="A43" s="93">
        <v>39</v>
      </c>
      <c r="B43" s="12" t="s">
        <v>168</v>
      </c>
      <c r="C43" s="12" t="s">
        <v>52</v>
      </c>
      <c r="D43" s="57">
        <f t="shared" si="0"/>
        <v>1</v>
      </c>
      <c r="E43" s="158">
        <v>0</v>
      </c>
      <c r="F43" s="154">
        <f>SUM(J43)</f>
        <v>1</v>
      </c>
      <c r="G43" s="134"/>
      <c r="H43" s="135"/>
      <c r="I43" s="134">
        <v>11</v>
      </c>
      <c r="J43" s="133">
        <v>1</v>
      </c>
      <c r="K43" s="64"/>
      <c r="L43" s="78"/>
      <c r="M43" s="64"/>
      <c r="N43" s="78"/>
      <c r="O43" s="64"/>
      <c r="P43" s="78"/>
      <c r="Q43" s="64"/>
      <c r="R43" s="78"/>
      <c r="S43" s="64"/>
      <c r="T43" s="88"/>
      <c r="U43" s="136"/>
      <c r="V43" s="138"/>
      <c r="W43" s="136"/>
      <c r="X43" s="138"/>
      <c r="Y43" s="136"/>
      <c r="Z43" s="138"/>
      <c r="AA43" s="136"/>
      <c r="AB43" s="139"/>
      <c r="AC43" s="136"/>
      <c r="AD43" s="139"/>
      <c r="AE43" s="136"/>
      <c r="AF43" s="140"/>
      <c r="AG43" s="141"/>
      <c r="AH43" s="142"/>
      <c r="AI43" s="141"/>
      <c r="AJ43" s="142"/>
      <c r="AK43" s="141"/>
      <c r="AL43" s="142"/>
      <c r="AM43" s="141"/>
      <c r="AN43" s="142"/>
      <c r="AO43" s="143"/>
      <c r="AP43" s="144"/>
      <c r="AQ43" s="84"/>
      <c r="AR43" s="85"/>
      <c r="AS43" s="84"/>
      <c r="AT43" s="85"/>
    </row>
    <row r="44" spans="1:46" ht="12.75">
      <c r="A44" s="93">
        <v>40</v>
      </c>
      <c r="B44" s="12" t="s">
        <v>169</v>
      </c>
      <c r="C44" s="12" t="s">
        <v>138</v>
      </c>
      <c r="D44" s="57">
        <f t="shared" si="0"/>
        <v>1</v>
      </c>
      <c r="E44" s="158">
        <v>1</v>
      </c>
      <c r="F44" s="154">
        <v>0</v>
      </c>
      <c r="G44" s="134"/>
      <c r="H44" s="135"/>
      <c r="I44" s="134"/>
      <c r="J44" s="135"/>
      <c r="K44" s="64"/>
      <c r="L44" s="78"/>
      <c r="M44" s="64"/>
      <c r="N44" s="78"/>
      <c r="O44" s="64">
        <v>11</v>
      </c>
      <c r="P44" s="86">
        <v>1</v>
      </c>
      <c r="Q44" s="64"/>
      <c r="R44" s="78"/>
      <c r="S44" s="64"/>
      <c r="T44" s="88"/>
      <c r="U44" s="136"/>
      <c r="V44" s="138"/>
      <c r="W44" s="136"/>
      <c r="X44" s="138"/>
      <c r="Y44" s="136"/>
      <c r="Z44" s="138"/>
      <c r="AA44" s="136"/>
      <c r="AB44" s="139"/>
      <c r="AC44" s="136"/>
      <c r="AD44" s="139"/>
      <c r="AE44" s="136"/>
      <c r="AF44" s="140"/>
      <c r="AG44" s="141"/>
      <c r="AH44" s="142"/>
      <c r="AI44" s="141"/>
      <c r="AJ44" s="142"/>
      <c r="AK44" s="141"/>
      <c r="AL44" s="142"/>
      <c r="AM44" s="141"/>
      <c r="AN44" s="142"/>
      <c r="AO44" s="143"/>
      <c r="AP44" s="144"/>
      <c r="AQ44" s="84"/>
      <c r="AR44" s="85"/>
      <c r="AS44" s="84"/>
      <c r="AT44" s="85"/>
    </row>
    <row r="45" spans="1:46" ht="12.75">
      <c r="A45" s="93">
        <v>41</v>
      </c>
      <c r="B45" s="161" t="s">
        <v>170</v>
      </c>
      <c r="C45" s="12" t="s">
        <v>116</v>
      </c>
      <c r="D45" s="57">
        <f t="shared" si="0"/>
        <v>0</v>
      </c>
      <c r="E45" s="162"/>
      <c r="F45" s="154">
        <v>0</v>
      </c>
      <c r="G45" s="134"/>
      <c r="H45" s="135"/>
      <c r="I45" s="134"/>
      <c r="J45" s="135"/>
      <c r="K45" s="64"/>
      <c r="L45" s="78"/>
      <c r="M45" s="64"/>
      <c r="N45" s="78"/>
      <c r="O45" s="64"/>
      <c r="P45" s="78"/>
      <c r="Q45" s="64"/>
      <c r="R45" s="78"/>
      <c r="S45" s="64"/>
      <c r="T45" s="88"/>
      <c r="U45" s="136"/>
      <c r="V45" s="138"/>
      <c r="W45" s="136"/>
      <c r="X45" s="138"/>
      <c r="Y45" s="136"/>
      <c r="Z45" s="138"/>
      <c r="AA45" s="136"/>
      <c r="AB45" s="139"/>
      <c r="AC45" s="136"/>
      <c r="AD45" s="139"/>
      <c r="AE45" s="136"/>
      <c r="AF45" s="140"/>
      <c r="AG45" s="141"/>
      <c r="AH45" s="142"/>
      <c r="AI45" s="141"/>
      <c r="AJ45" s="142"/>
      <c r="AK45" s="141"/>
      <c r="AL45" s="142"/>
      <c r="AM45" s="141"/>
      <c r="AN45" s="142"/>
      <c r="AO45" s="143"/>
      <c r="AP45" s="144"/>
      <c r="AQ45" s="84"/>
      <c r="AR45" s="85"/>
      <c r="AS45" s="84"/>
      <c r="AT45" s="85"/>
    </row>
  </sheetData>
  <sheetProtection selectLockedCells="1" selectUnlockedCells="1"/>
  <mergeCells count="5">
    <mergeCell ref="G2:J2"/>
    <mergeCell ref="K2:T2"/>
    <mergeCell ref="U2:AF2"/>
    <mergeCell ref="AG2:AP2"/>
    <mergeCell ref="AQ2:AT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AR23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25" sqref="B25"/>
    </sheetView>
  </sheetViews>
  <sheetFormatPr defaultColWidth="8.00390625" defaultRowHeight="12.75"/>
  <cols>
    <col min="1" max="1" width="3.7109375" style="149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3.7109375" style="1" customWidth="1"/>
    <col min="46" max="16384" width="9.140625" style="1" customWidth="1"/>
  </cols>
  <sheetData>
    <row r="1" ht="13.5"/>
    <row r="2" spans="1:44" s="11" customFormat="1" ht="13.5">
      <c r="A2" s="163"/>
      <c r="B2" s="7" t="s">
        <v>171</v>
      </c>
      <c r="C2" s="7"/>
      <c r="D2" s="7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E2" s="9" t="s">
        <v>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99" t="s">
        <v>172</v>
      </c>
      <c r="C3" s="100"/>
      <c r="D3" s="101" t="s">
        <v>7</v>
      </c>
      <c r="E3" s="101" t="s">
        <v>8</v>
      </c>
      <c r="F3" s="101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1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7" t="s">
        <v>10</v>
      </c>
      <c r="AF3" s="28"/>
      <c r="AG3" s="28" t="s">
        <v>10</v>
      </c>
      <c r="AH3" s="28"/>
      <c r="AI3" s="28" t="s">
        <v>10</v>
      </c>
      <c r="AJ3" s="28"/>
      <c r="AK3" s="28" t="s">
        <v>10</v>
      </c>
      <c r="AL3" s="28"/>
      <c r="AM3" s="28" t="s">
        <v>10</v>
      </c>
      <c r="AN3" s="28"/>
      <c r="AO3" s="31" t="s">
        <v>10</v>
      </c>
      <c r="AP3" s="32"/>
      <c r="AQ3" s="31" t="s">
        <v>10</v>
      </c>
      <c r="AR3" s="32"/>
    </row>
    <row r="4" spans="1:44" s="53" customFormat="1" ht="12.75" customHeight="1">
      <c r="A4" s="33"/>
      <c r="B4" s="34" t="s">
        <v>11</v>
      </c>
      <c r="C4" s="35" t="s">
        <v>12</v>
      </c>
      <c r="D4" s="37" t="s">
        <v>13</v>
      </c>
      <c r="E4" s="37" t="s">
        <v>13</v>
      </c>
      <c r="F4" s="37" t="s">
        <v>13</v>
      </c>
      <c r="G4" s="38" t="s">
        <v>14</v>
      </c>
      <c r="H4" s="39" t="s">
        <v>13</v>
      </c>
      <c r="I4" s="40" t="s">
        <v>15</v>
      </c>
      <c r="J4" s="41" t="s">
        <v>13</v>
      </c>
      <c r="K4" s="42" t="s">
        <v>16</v>
      </c>
      <c r="L4" s="43" t="s">
        <v>13</v>
      </c>
      <c r="M4" s="42" t="s">
        <v>17</v>
      </c>
      <c r="N4" s="43" t="s">
        <v>13</v>
      </c>
      <c r="O4" s="42" t="s">
        <v>21</v>
      </c>
      <c r="P4" s="43" t="s">
        <v>13</v>
      </c>
      <c r="Q4" s="42" t="s">
        <v>19</v>
      </c>
      <c r="R4" s="43" t="s">
        <v>13</v>
      </c>
      <c r="S4" s="42" t="s">
        <v>20</v>
      </c>
      <c r="T4" s="43" t="s">
        <v>13</v>
      </c>
      <c r="U4" s="44" t="s">
        <v>16</v>
      </c>
      <c r="V4" s="45" t="s">
        <v>13</v>
      </c>
      <c r="W4" s="44" t="s">
        <v>17</v>
      </c>
      <c r="X4" s="45" t="s">
        <v>13</v>
      </c>
      <c r="Y4" s="44" t="s">
        <v>21</v>
      </c>
      <c r="Z4" s="45" t="s">
        <v>13</v>
      </c>
      <c r="AA4" s="44" t="s">
        <v>18</v>
      </c>
      <c r="AB4" s="45" t="s">
        <v>13</v>
      </c>
      <c r="AC4" s="44" t="s">
        <v>19</v>
      </c>
      <c r="AD4" s="45" t="s">
        <v>13</v>
      </c>
      <c r="AE4" s="46" t="s">
        <v>16</v>
      </c>
      <c r="AF4" s="47" t="s">
        <v>13</v>
      </c>
      <c r="AG4" s="48" t="s">
        <v>17</v>
      </c>
      <c r="AH4" s="47" t="s">
        <v>13</v>
      </c>
      <c r="AI4" s="48" t="s">
        <v>173</v>
      </c>
      <c r="AJ4" s="47" t="s">
        <v>13</v>
      </c>
      <c r="AK4" s="48" t="s">
        <v>18</v>
      </c>
      <c r="AL4" s="47" t="s">
        <v>13</v>
      </c>
      <c r="AM4" s="48" t="s">
        <v>19</v>
      </c>
      <c r="AN4" s="47" t="s">
        <v>13</v>
      </c>
      <c r="AO4" s="50" t="s">
        <v>23</v>
      </c>
      <c r="AP4" s="51" t="s">
        <v>13</v>
      </c>
      <c r="AQ4" s="50" t="s">
        <v>24</v>
      </c>
      <c r="AR4" s="52" t="s">
        <v>13</v>
      </c>
    </row>
    <row r="5" spans="1:44" ht="12.75">
      <c r="A5" s="164">
        <v>1</v>
      </c>
      <c r="B5" s="165" t="s">
        <v>174</v>
      </c>
      <c r="C5" s="164" t="s">
        <v>59</v>
      </c>
      <c r="D5" s="57">
        <f aca="true" t="shared" si="0" ref="D5:D21">F5+E5</f>
        <v>116</v>
      </c>
      <c r="E5" s="158">
        <f>SUM(N5+P5+R5+Z5+AB5+AD5)</f>
        <v>83</v>
      </c>
      <c r="F5" s="59">
        <f aca="true" t="shared" si="1" ref="F5:F8">SUM(H5+T5)</f>
        <v>33</v>
      </c>
      <c r="G5" s="95">
        <v>2</v>
      </c>
      <c r="H5" s="133">
        <v>21</v>
      </c>
      <c r="I5" s="95"/>
      <c r="J5" s="96"/>
      <c r="K5" s="166">
        <v>8</v>
      </c>
      <c r="L5" s="167">
        <v>11</v>
      </c>
      <c r="M5" s="166">
        <v>5</v>
      </c>
      <c r="N5" s="168">
        <v>14</v>
      </c>
      <c r="O5" s="166">
        <v>3</v>
      </c>
      <c r="P5" s="168">
        <v>17</v>
      </c>
      <c r="Q5" s="166">
        <v>2</v>
      </c>
      <c r="R5" s="168">
        <v>13</v>
      </c>
      <c r="S5" s="169">
        <v>7</v>
      </c>
      <c r="T5" s="75">
        <v>12</v>
      </c>
      <c r="U5" s="87"/>
      <c r="V5" s="170"/>
      <c r="W5" s="87"/>
      <c r="X5" s="170"/>
      <c r="Y5" s="87">
        <v>6</v>
      </c>
      <c r="Z5" s="171">
        <v>13</v>
      </c>
      <c r="AA5" s="87">
        <v>2</v>
      </c>
      <c r="AB5" s="171">
        <v>13</v>
      </c>
      <c r="AC5" s="87">
        <v>2</v>
      </c>
      <c r="AD5" s="171">
        <v>13</v>
      </c>
      <c r="AE5" s="80"/>
      <c r="AF5" s="81"/>
      <c r="AG5" s="80"/>
      <c r="AH5" s="81"/>
      <c r="AI5" s="80"/>
      <c r="AJ5" s="81"/>
      <c r="AK5" s="81"/>
      <c r="AL5" s="81"/>
      <c r="AM5" s="80"/>
      <c r="AN5" s="81"/>
      <c r="AO5" s="172"/>
      <c r="AP5" s="172"/>
      <c r="AQ5" s="172"/>
      <c r="AR5" s="172"/>
    </row>
    <row r="6" spans="1:44" ht="12.75">
      <c r="A6" s="54">
        <v>2</v>
      </c>
      <c r="B6" s="55" t="s">
        <v>175</v>
      </c>
      <c r="C6" s="54" t="s">
        <v>47</v>
      </c>
      <c r="D6" s="57">
        <f t="shared" si="0"/>
        <v>116</v>
      </c>
      <c r="E6" s="158">
        <f>SUM(L6+P6+R6+V6+X6+AB6)</f>
        <v>88</v>
      </c>
      <c r="F6" s="59">
        <f t="shared" si="1"/>
        <v>28</v>
      </c>
      <c r="G6" s="95">
        <v>6</v>
      </c>
      <c r="H6" s="133">
        <v>13</v>
      </c>
      <c r="I6" s="95"/>
      <c r="J6" s="96"/>
      <c r="K6" s="64">
        <v>3</v>
      </c>
      <c r="L6" s="168">
        <v>17</v>
      </c>
      <c r="M6" s="64">
        <v>7</v>
      </c>
      <c r="N6" s="167">
        <v>12</v>
      </c>
      <c r="O6" s="64">
        <v>6</v>
      </c>
      <c r="P6" s="168">
        <v>13</v>
      </c>
      <c r="Q6" s="64">
        <v>2</v>
      </c>
      <c r="R6" s="168">
        <v>13</v>
      </c>
      <c r="S6" s="173">
        <v>4</v>
      </c>
      <c r="T6" s="67">
        <v>15</v>
      </c>
      <c r="U6" s="87">
        <v>4</v>
      </c>
      <c r="V6" s="171">
        <v>15</v>
      </c>
      <c r="W6" s="87">
        <v>3</v>
      </c>
      <c r="X6" s="171">
        <v>17</v>
      </c>
      <c r="Y6" s="87"/>
      <c r="Z6" s="170"/>
      <c r="AA6" s="87">
        <v>2</v>
      </c>
      <c r="AB6" s="171">
        <v>13</v>
      </c>
      <c r="AC6" s="87">
        <v>2</v>
      </c>
      <c r="AD6" s="170">
        <v>13</v>
      </c>
      <c r="AE6" s="80"/>
      <c r="AF6" s="81"/>
      <c r="AG6" s="80"/>
      <c r="AH6" s="81"/>
      <c r="AI6" s="80"/>
      <c r="AJ6" s="81"/>
      <c r="AK6" s="81"/>
      <c r="AL6" s="81"/>
      <c r="AM6" s="80"/>
      <c r="AN6" s="81"/>
      <c r="AO6" s="172"/>
      <c r="AP6" s="172"/>
      <c r="AQ6" s="172"/>
      <c r="AR6" s="172"/>
    </row>
    <row r="7" spans="1:44" ht="12.75">
      <c r="A7" s="54">
        <v>3</v>
      </c>
      <c r="B7" s="55" t="s">
        <v>176</v>
      </c>
      <c r="C7" s="54" t="s">
        <v>50</v>
      </c>
      <c r="D7" s="57">
        <f t="shared" si="0"/>
        <v>111</v>
      </c>
      <c r="E7" s="158">
        <f>SUM(L7+N7+P7+V7+X7+Z7)</f>
        <v>89</v>
      </c>
      <c r="F7" s="59">
        <f t="shared" si="1"/>
        <v>22</v>
      </c>
      <c r="G7" s="95">
        <v>8</v>
      </c>
      <c r="H7" s="133">
        <v>11</v>
      </c>
      <c r="I7" s="95"/>
      <c r="J7" s="96"/>
      <c r="K7" s="64">
        <v>5</v>
      </c>
      <c r="L7" s="168">
        <v>14</v>
      </c>
      <c r="M7" s="64">
        <v>6</v>
      </c>
      <c r="N7" s="168">
        <v>13</v>
      </c>
      <c r="O7" s="64">
        <v>4</v>
      </c>
      <c r="P7" s="168">
        <v>15</v>
      </c>
      <c r="Q7" s="64"/>
      <c r="R7" s="167"/>
      <c r="S7" s="173">
        <v>8</v>
      </c>
      <c r="T7" s="67">
        <v>11</v>
      </c>
      <c r="U7" s="87">
        <v>3</v>
      </c>
      <c r="V7" s="171">
        <v>17</v>
      </c>
      <c r="W7" s="87">
        <v>6</v>
      </c>
      <c r="X7" s="171">
        <v>13</v>
      </c>
      <c r="Y7" s="87">
        <v>3</v>
      </c>
      <c r="Z7" s="171">
        <v>17</v>
      </c>
      <c r="AA7" s="87">
        <v>6</v>
      </c>
      <c r="AB7" s="170">
        <v>6</v>
      </c>
      <c r="AC7" s="87"/>
      <c r="AD7" s="170"/>
      <c r="AE7" s="80"/>
      <c r="AF7" s="81"/>
      <c r="AG7" s="80"/>
      <c r="AH7" s="81"/>
      <c r="AI7" s="80"/>
      <c r="AJ7" s="81"/>
      <c r="AK7" s="81"/>
      <c r="AL7" s="81"/>
      <c r="AM7" s="80"/>
      <c r="AN7" s="81"/>
      <c r="AO7" s="172"/>
      <c r="AP7" s="172"/>
      <c r="AQ7" s="172"/>
      <c r="AR7" s="172"/>
    </row>
    <row r="8" spans="1:44" ht="12.75">
      <c r="A8" s="54">
        <v>4</v>
      </c>
      <c r="B8" s="55" t="s">
        <v>177</v>
      </c>
      <c r="C8" s="54" t="s">
        <v>96</v>
      </c>
      <c r="D8" s="57">
        <f t="shared" si="0"/>
        <v>93</v>
      </c>
      <c r="E8" s="158">
        <f>SUM(L8+R8+V8+X8+AB8+AD8)</f>
        <v>77</v>
      </c>
      <c r="F8" s="59">
        <f t="shared" si="1"/>
        <v>16</v>
      </c>
      <c r="G8" s="95">
        <v>10</v>
      </c>
      <c r="H8" s="133">
        <v>9</v>
      </c>
      <c r="I8" s="95">
        <v>6</v>
      </c>
      <c r="J8" s="96">
        <v>6</v>
      </c>
      <c r="K8" s="64">
        <v>7</v>
      </c>
      <c r="L8" s="168">
        <v>12</v>
      </c>
      <c r="M8" s="64">
        <v>10</v>
      </c>
      <c r="N8" s="167">
        <v>9</v>
      </c>
      <c r="O8" s="64">
        <v>11</v>
      </c>
      <c r="P8" s="167">
        <v>8</v>
      </c>
      <c r="Q8" s="64">
        <v>1</v>
      </c>
      <c r="R8" s="168">
        <v>16</v>
      </c>
      <c r="S8" s="173">
        <v>12</v>
      </c>
      <c r="T8" s="67">
        <v>7</v>
      </c>
      <c r="U8" s="87">
        <v>7</v>
      </c>
      <c r="V8" s="171">
        <v>12</v>
      </c>
      <c r="W8" s="87">
        <v>8</v>
      </c>
      <c r="X8" s="171">
        <v>11</v>
      </c>
      <c r="Y8" s="87"/>
      <c r="Z8" s="170"/>
      <c r="AA8" s="87">
        <v>3</v>
      </c>
      <c r="AB8" s="171">
        <v>10</v>
      </c>
      <c r="AC8" s="87">
        <v>1</v>
      </c>
      <c r="AD8" s="171">
        <v>16</v>
      </c>
      <c r="AE8" s="80"/>
      <c r="AF8" s="81"/>
      <c r="AG8" s="80"/>
      <c r="AH8" s="81"/>
      <c r="AI8" s="80"/>
      <c r="AJ8" s="81"/>
      <c r="AK8" s="81"/>
      <c r="AL8" s="81"/>
      <c r="AM8" s="80"/>
      <c r="AN8" s="81"/>
      <c r="AO8" s="172"/>
      <c r="AP8" s="172"/>
      <c r="AQ8" s="172"/>
      <c r="AR8" s="172"/>
    </row>
    <row r="9" spans="1:44" ht="12.75">
      <c r="A9" s="54">
        <v>5</v>
      </c>
      <c r="B9" s="55" t="s">
        <v>178</v>
      </c>
      <c r="C9" s="54" t="s">
        <v>155</v>
      </c>
      <c r="D9" s="57">
        <f t="shared" si="0"/>
        <v>89</v>
      </c>
      <c r="E9" s="158">
        <f>SUM(L9+V9+X9+Z9+AB9+AD9)</f>
        <v>76</v>
      </c>
      <c r="F9" s="59">
        <f>SUM(J9+T9)</f>
        <v>13</v>
      </c>
      <c r="G9" s="95"/>
      <c r="H9" s="135"/>
      <c r="I9" s="95">
        <v>4</v>
      </c>
      <c r="J9" s="174">
        <v>8</v>
      </c>
      <c r="K9" s="64">
        <v>11</v>
      </c>
      <c r="L9" s="168">
        <v>8</v>
      </c>
      <c r="M9" s="64">
        <v>11</v>
      </c>
      <c r="N9" s="167">
        <v>8</v>
      </c>
      <c r="O9" s="64">
        <v>13</v>
      </c>
      <c r="P9" s="167">
        <v>6</v>
      </c>
      <c r="Q9" s="64">
        <v>4</v>
      </c>
      <c r="R9" s="167">
        <v>8</v>
      </c>
      <c r="S9" s="173">
        <v>14</v>
      </c>
      <c r="T9" s="67">
        <v>5</v>
      </c>
      <c r="U9" s="87">
        <v>6</v>
      </c>
      <c r="V9" s="171">
        <v>13</v>
      </c>
      <c r="W9" s="87">
        <v>4</v>
      </c>
      <c r="X9" s="171">
        <v>15</v>
      </c>
      <c r="Y9" s="87">
        <v>5</v>
      </c>
      <c r="Z9" s="171">
        <v>14</v>
      </c>
      <c r="AA9" s="87">
        <v>1</v>
      </c>
      <c r="AB9" s="171">
        <v>16</v>
      </c>
      <c r="AC9" s="87">
        <v>3</v>
      </c>
      <c r="AD9" s="171">
        <v>10</v>
      </c>
      <c r="AE9" s="80"/>
      <c r="AF9" s="81"/>
      <c r="AG9" s="80"/>
      <c r="AH9" s="81"/>
      <c r="AI9" s="80"/>
      <c r="AJ9" s="81"/>
      <c r="AK9" s="81"/>
      <c r="AL9" s="81"/>
      <c r="AM9" s="80"/>
      <c r="AN9" s="81"/>
      <c r="AO9" s="172"/>
      <c r="AP9" s="172"/>
      <c r="AQ9" s="172"/>
      <c r="AR9" s="172"/>
    </row>
    <row r="10" spans="1:44" ht="12.75">
      <c r="A10" s="54">
        <v>6</v>
      </c>
      <c r="B10" s="55" t="s">
        <v>179</v>
      </c>
      <c r="C10" s="54" t="s">
        <v>155</v>
      </c>
      <c r="D10" s="57">
        <f t="shared" si="0"/>
        <v>78</v>
      </c>
      <c r="E10" s="158">
        <f>SUM(R10+V10+X10+Z10+AB10+AD10)</f>
        <v>60</v>
      </c>
      <c r="F10" s="59">
        <f>SUM(H10+J10)</f>
        <v>18</v>
      </c>
      <c r="G10" s="95">
        <v>9</v>
      </c>
      <c r="H10" s="133">
        <v>10</v>
      </c>
      <c r="I10" s="95">
        <v>4</v>
      </c>
      <c r="J10" s="174">
        <v>8</v>
      </c>
      <c r="K10" s="64">
        <v>14</v>
      </c>
      <c r="L10" s="167">
        <v>5</v>
      </c>
      <c r="M10" s="64">
        <v>17</v>
      </c>
      <c r="N10" s="167">
        <v>2</v>
      </c>
      <c r="O10" s="64"/>
      <c r="P10" s="167"/>
      <c r="Q10" s="64">
        <v>4</v>
      </c>
      <c r="R10" s="168">
        <v>8</v>
      </c>
      <c r="S10" s="173">
        <v>18</v>
      </c>
      <c r="T10" s="88">
        <v>1</v>
      </c>
      <c r="U10" s="87">
        <v>8</v>
      </c>
      <c r="V10" s="171">
        <v>11</v>
      </c>
      <c r="W10" s="87">
        <v>11</v>
      </c>
      <c r="X10" s="171">
        <v>8</v>
      </c>
      <c r="Y10" s="87">
        <v>12</v>
      </c>
      <c r="Z10" s="171">
        <v>7</v>
      </c>
      <c r="AA10" s="87">
        <v>1</v>
      </c>
      <c r="AB10" s="171">
        <v>16</v>
      </c>
      <c r="AC10" s="87">
        <v>3</v>
      </c>
      <c r="AD10" s="171">
        <v>10</v>
      </c>
      <c r="AE10" s="80"/>
      <c r="AF10" s="81"/>
      <c r="AG10" s="80"/>
      <c r="AH10" s="81"/>
      <c r="AI10" s="80"/>
      <c r="AJ10" s="81"/>
      <c r="AK10" s="81"/>
      <c r="AL10" s="81"/>
      <c r="AM10" s="80"/>
      <c r="AN10" s="81"/>
      <c r="AO10" s="172"/>
      <c r="AP10" s="172"/>
      <c r="AQ10" s="172"/>
      <c r="AR10" s="172"/>
    </row>
    <row r="11" spans="1:44" ht="12.75">
      <c r="A11" s="54">
        <v>7</v>
      </c>
      <c r="B11" s="55" t="s">
        <v>180</v>
      </c>
      <c r="C11" s="54" t="s">
        <v>45</v>
      </c>
      <c r="D11" s="57">
        <f t="shared" si="0"/>
        <v>65</v>
      </c>
      <c r="E11" s="158">
        <f>SUM(N11+P11+X11+Z11+AB11+AD11)</f>
        <v>47</v>
      </c>
      <c r="F11" s="59">
        <f aca="true" t="shared" si="2" ref="F11:F12">SUM(H11+T11)</f>
        <v>18</v>
      </c>
      <c r="G11" s="95">
        <v>7</v>
      </c>
      <c r="H11" s="133">
        <v>12</v>
      </c>
      <c r="I11" s="95"/>
      <c r="J11" s="96"/>
      <c r="K11" s="64"/>
      <c r="L11" s="167"/>
      <c r="M11" s="64">
        <v>14</v>
      </c>
      <c r="N11" s="168">
        <v>5</v>
      </c>
      <c r="O11" s="64">
        <v>8</v>
      </c>
      <c r="P11" s="168">
        <v>11</v>
      </c>
      <c r="Q11" s="64">
        <v>8</v>
      </c>
      <c r="R11" s="167">
        <v>4</v>
      </c>
      <c r="S11" s="173">
        <v>13</v>
      </c>
      <c r="T11" s="67">
        <v>6</v>
      </c>
      <c r="U11" s="87"/>
      <c r="V11" s="170"/>
      <c r="W11" s="87">
        <v>13</v>
      </c>
      <c r="X11" s="171">
        <v>6</v>
      </c>
      <c r="Y11" s="87">
        <v>8</v>
      </c>
      <c r="Z11" s="171">
        <v>11</v>
      </c>
      <c r="AA11" s="87">
        <v>5</v>
      </c>
      <c r="AB11" s="171">
        <v>7</v>
      </c>
      <c r="AC11" s="87">
        <v>5</v>
      </c>
      <c r="AD11" s="171">
        <v>7</v>
      </c>
      <c r="AE11" s="80"/>
      <c r="AF11" s="81"/>
      <c r="AG11" s="80"/>
      <c r="AH11" s="81"/>
      <c r="AI11" s="80"/>
      <c r="AJ11" s="81"/>
      <c r="AK11" s="81"/>
      <c r="AL11" s="81"/>
      <c r="AM11" s="80"/>
      <c r="AN11" s="81"/>
      <c r="AO11" s="172"/>
      <c r="AP11" s="172"/>
      <c r="AQ11" s="172"/>
      <c r="AR11" s="172"/>
    </row>
    <row r="12" spans="1:44" ht="12.75">
      <c r="A12" s="54">
        <v>8</v>
      </c>
      <c r="B12" s="55" t="s">
        <v>181</v>
      </c>
      <c r="C12" s="54" t="s">
        <v>104</v>
      </c>
      <c r="D12" s="57">
        <f t="shared" si="0"/>
        <v>56</v>
      </c>
      <c r="E12" s="158">
        <f>SUM(N12+P12+R12+X12+Z12+AD12)</f>
        <v>39</v>
      </c>
      <c r="F12" s="59">
        <f t="shared" si="2"/>
        <v>17</v>
      </c>
      <c r="G12" s="95">
        <v>11</v>
      </c>
      <c r="H12" s="133">
        <v>8</v>
      </c>
      <c r="I12" s="95">
        <v>5</v>
      </c>
      <c r="J12" s="96">
        <v>7</v>
      </c>
      <c r="K12" s="64">
        <v>15</v>
      </c>
      <c r="L12" s="167">
        <v>4</v>
      </c>
      <c r="M12" s="64">
        <v>13</v>
      </c>
      <c r="N12" s="168">
        <v>6</v>
      </c>
      <c r="O12" s="64">
        <v>12</v>
      </c>
      <c r="P12" s="168">
        <v>7</v>
      </c>
      <c r="Q12" s="64">
        <v>6</v>
      </c>
      <c r="R12" s="168">
        <v>6</v>
      </c>
      <c r="S12" s="173">
        <v>10</v>
      </c>
      <c r="T12" s="67">
        <v>9</v>
      </c>
      <c r="U12" s="87">
        <v>16</v>
      </c>
      <c r="V12" s="170">
        <v>3</v>
      </c>
      <c r="W12" s="87">
        <v>12</v>
      </c>
      <c r="X12" s="171">
        <v>7</v>
      </c>
      <c r="Y12" s="87">
        <v>11</v>
      </c>
      <c r="Z12" s="171">
        <v>8</v>
      </c>
      <c r="AA12" s="87">
        <v>8</v>
      </c>
      <c r="AB12" s="170">
        <v>4</v>
      </c>
      <c r="AC12" s="87">
        <v>7</v>
      </c>
      <c r="AD12" s="171">
        <v>5</v>
      </c>
      <c r="AE12" s="80"/>
      <c r="AF12" s="81"/>
      <c r="AG12" s="80"/>
      <c r="AH12" s="81"/>
      <c r="AI12" s="80"/>
      <c r="AJ12" s="81"/>
      <c r="AK12" s="81"/>
      <c r="AL12" s="81"/>
      <c r="AM12" s="80"/>
      <c r="AN12" s="81"/>
      <c r="AO12" s="172"/>
      <c r="AP12" s="172"/>
      <c r="AQ12" s="172"/>
      <c r="AR12" s="172"/>
    </row>
    <row r="13" spans="1:44" ht="12.75">
      <c r="A13" s="93">
        <v>9</v>
      </c>
      <c r="B13" s="94" t="s">
        <v>182</v>
      </c>
      <c r="C13" s="93" t="s">
        <v>30</v>
      </c>
      <c r="D13" s="57">
        <f t="shared" si="0"/>
        <v>32</v>
      </c>
      <c r="E13" s="158">
        <f>SUM(P13+R13+X13+Z13+AB13+AD13)</f>
        <v>25</v>
      </c>
      <c r="F13" s="59">
        <f>SUM(J13+T13)</f>
        <v>7</v>
      </c>
      <c r="G13" s="95">
        <v>18</v>
      </c>
      <c r="H13" s="135">
        <v>1</v>
      </c>
      <c r="I13" s="95">
        <v>9</v>
      </c>
      <c r="J13" s="174">
        <v>3</v>
      </c>
      <c r="K13" s="64"/>
      <c r="L13" s="167"/>
      <c r="M13" s="64"/>
      <c r="N13" s="167"/>
      <c r="O13" s="64">
        <v>17</v>
      </c>
      <c r="P13" s="168">
        <v>2</v>
      </c>
      <c r="Q13" s="64">
        <v>7</v>
      </c>
      <c r="R13" s="168">
        <v>5</v>
      </c>
      <c r="S13" s="173">
        <v>15</v>
      </c>
      <c r="T13" s="67">
        <v>4</v>
      </c>
      <c r="U13" s="87"/>
      <c r="V13" s="170"/>
      <c r="W13" s="87">
        <v>14</v>
      </c>
      <c r="X13" s="171">
        <v>5</v>
      </c>
      <c r="Y13" s="87">
        <v>13</v>
      </c>
      <c r="Z13" s="171">
        <v>6</v>
      </c>
      <c r="AA13" s="87">
        <v>9</v>
      </c>
      <c r="AB13" s="171">
        <v>3</v>
      </c>
      <c r="AC13" s="87">
        <v>8</v>
      </c>
      <c r="AD13" s="171">
        <v>4</v>
      </c>
      <c r="AE13" s="80"/>
      <c r="AF13" s="81"/>
      <c r="AG13" s="80"/>
      <c r="AH13" s="81"/>
      <c r="AI13" s="80"/>
      <c r="AJ13" s="81"/>
      <c r="AK13" s="81"/>
      <c r="AL13" s="81"/>
      <c r="AM13" s="80"/>
      <c r="AN13" s="81"/>
      <c r="AO13" s="172"/>
      <c r="AP13" s="172"/>
      <c r="AQ13" s="172"/>
      <c r="AR13" s="172"/>
    </row>
    <row r="14" spans="1:44" ht="12.75">
      <c r="A14" s="93">
        <v>10</v>
      </c>
      <c r="B14" s="94" t="s">
        <v>183</v>
      </c>
      <c r="C14" s="93" t="s">
        <v>30</v>
      </c>
      <c r="D14" s="57">
        <f t="shared" si="0"/>
        <v>24</v>
      </c>
      <c r="E14" s="158">
        <f>SUM(N14+R14+V14+AB14+AD14)</f>
        <v>21</v>
      </c>
      <c r="F14" s="59">
        <v>3</v>
      </c>
      <c r="G14" s="95"/>
      <c r="H14" s="135"/>
      <c r="I14" s="95">
        <v>9</v>
      </c>
      <c r="J14" s="96">
        <v>3</v>
      </c>
      <c r="K14" s="64"/>
      <c r="L14" s="167"/>
      <c r="M14" s="64">
        <v>15</v>
      </c>
      <c r="N14" s="168">
        <v>4</v>
      </c>
      <c r="O14" s="64"/>
      <c r="P14" s="167"/>
      <c r="Q14" s="64">
        <v>7</v>
      </c>
      <c r="R14" s="168">
        <v>5</v>
      </c>
      <c r="S14" s="173"/>
      <c r="T14" s="88"/>
      <c r="U14" s="87">
        <v>14</v>
      </c>
      <c r="V14" s="171">
        <v>5</v>
      </c>
      <c r="W14" s="87"/>
      <c r="X14" s="170"/>
      <c r="Y14" s="87"/>
      <c r="Z14" s="170"/>
      <c r="AA14" s="87">
        <v>9</v>
      </c>
      <c r="AB14" s="171">
        <v>3</v>
      </c>
      <c r="AC14" s="87">
        <v>8</v>
      </c>
      <c r="AD14" s="171">
        <v>4</v>
      </c>
      <c r="AE14" s="80"/>
      <c r="AF14" s="81"/>
      <c r="AG14" s="80"/>
      <c r="AH14" s="81"/>
      <c r="AI14" s="80"/>
      <c r="AJ14" s="81"/>
      <c r="AK14" s="81"/>
      <c r="AL14" s="81"/>
      <c r="AM14" s="80"/>
      <c r="AN14" s="81"/>
      <c r="AO14" s="172"/>
      <c r="AP14" s="172"/>
      <c r="AQ14" s="172"/>
      <c r="AR14" s="172"/>
    </row>
    <row r="15" spans="1:44" ht="12.75">
      <c r="A15" s="93">
        <v>11</v>
      </c>
      <c r="B15" s="94" t="s">
        <v>184</v>
      </c>
      <c r="C15" s="93" t="s">
        <v>34</v>
      </c>
      <c r="D15" s="57">
        <f t="shared" si="0"/>
        <v>21</v>
      </c>
      <c r="E15" s="158">
        <f>SUM(P15+R15+X15+Z15+AB15+AD15)</f>
        <v>14</v>
      </c>
      <c r="F15" s="59">
        <f>SUM(H15+J15)</f>
        <v>7</v>
      </c>
      <c r="G15" s="95">
        <v>14</v>
      </c>
      <c r="H15" s="133">
        <v>5</v>
      </c>
      <c r="I15" s="95">
        <v>10</v>
      </c>
      <c r="J15" s="174">
        <v>2</v>
      </c>
      <c r="K15" s="64"/>
      <c r="L15" s="167"/>
      <c r="M15" s="64"/>
      <c r="N15" s="167"/>
      <c r="O15" s="64">
        <v>14</v>
      </c>
      <c r="P15" s="168">
        <v>5</v>
      </c>
      <c r="Q15" s="64">
        <v>11</v>
      </c>
      <c r="R15" s="168">
        <v>1</v>
      </c>
      <c r="S15" s="173">
        <v>17</v>
      </c>
      <c r="T15" s="88">
        <v>2</v>
      </c>
      <c r="U15" s="87"/>
      <c r="V15" s="170"/>
      <c r="W15" s="87">
        <v>18</v>
      </c>
      <c r="X15" s="171">
        <v>1</v>
      </c>
      <c r="Y15" s="87">
        <v>17</v>
      </c>
      <c r="Z15" s="171">
        <v>2</v>
      </c>
      <c r="AA15" s="87">
        <v>10</v>
      </c>
      <c r="AB15" s="171">
        <v>2</v>
      </c>
      <c r="AC15" s="87">
        <v>9</v>
      </c>
      <c r="AD15" s="171">
        <v>3</v>
      </c>
      <c r="AE15" s="80"/>
      <c r="AF15" s="81"/>
      <c r="AG15" s="80"/>
      <c r="AH15" s="81"/>
      <c r="AI15" s="80"/>
      <c r="AJ15" s="81"/>
      <c r="AK15" s="81"/>
      <c r="AL15" s="81"/>
      <c r="AM15" s="80"/>
      <c r="AN15" s="81"/>
      <c r="AO15" s="172"/>
      <c r="AP15" s="172"/>
      <c r="AQ15" s="172"/>
      <c r="AR15" s="172"/>
    </row>
    <row r="16" spans="1:44" ht="12.75">
      <c r="A16" s="93">
        <v>12</v>
      </c>
      <c r="B16" s="94" t="s">
        <v>185</v>
      </c>
      <c r="C16" s="93" t="s">
        <v>123</v>
      </c>
      <c r="D16" s="57">
        <f t="shared" si="0"/>
        <v>20</v>
      </c>
      <c r="E16" s="158">
        <f>SUM(L16+V16+X16+Z16+AB16+AD16)</f>
        <v>13</v>
      </c>
      <c r="F16" s="59">
        <v>7</v>
      </c>
      <c r="G16" s="95"/>
      <c r="H16" s="135"/>
      <c r="I16" s="95">
        <v>5</v>
      </c>
      <c r="J16" s="96">
        <v>7</v>
      </c>
      <c r="K16" s="64">
        <v>16</v>
      </c>
      <c r="L16" s="168">
        <v>3</v>
      </c>
      <c r="M16" s="64"/>
      <c r="N16" s="167"/>
      <c r="O16" s="64">
        <v>18</v>
      </c>
      <c r="P16" s="167">
        <v>1</v>
      </c>
      <c r="Q16" s="64"/>
      <c r="R16" s="167"/>
      <c r="S16" s="173"/>
      <c r="T16" s="88"/>
      <c r="U16" s="87">
        <v>17</v>
      </c>
      <c r="V16" s="171">
        <v>2</v>
      </c>
      <c r="W16" s="87">
        <v>17</v>
      </c>
      <c r="X16" s="171">
        <v>2</v>
      </c>
      <c r="Y16" s="87">
        <v>18</v>
      </c>
      <c r="Z16" s="171">
        <v>1</v>
      </c>
      <c r="AA16" s="87">
        <v>10</v>
      </c>
      <c r="AB16" s="171">
        <v>2</v>
      </c>
      <c r="AC16" s="87">
        <v>9</v>
      </c>
      <c r="AD16" s="171">
        <v>3</v>
      </c>
      <c r="AE16" s="80"/>
      <c r="AF16" s="81"/>
      <c r="AG16" s="80"/>
      <c r="AH16" s="81"/>
      <c r="AI16" s="80"/>
      <c r="AJ16" s="81"/>
      <c r="AK16" s="81"/>
      <c r="AL16" s="81"/>
      <c r="AM16" s="80"/>
      <c r="AN16" s="81"/>
      <c r="AO16" s="172"/>
      <c r="AP16" s="172"/>
      <c r="AQ16" s="172"/>
      <c r="AR16" s="172"/>
    </row>
    <row r="17" spans="1:44" ht="12.75">
      <c r="A17" s="93">
        <v>13</v>
      </c>
      <c r="B17" s="94" t="s">
        <v>186</v>
      </c>
      <c r="C17" s="93" t="s">
        <v>116</v>
      </c>
      <c r="D17" s="57">
        <f t="shared" si="0"/>
        <v>14</v>
      </c>
      <c r="E17" s="158">
        <f>SUM(L17+R17+V17)</f>
        <v>13</v>
      </c>
      <c r="F17" s="59">
        <v>1</v>
      </c>
      <c r="G17" s="95"/>
      <c r="H17" s="135"/>
      <c r="I17" s="95">
        <v>11</v>
      </c>
      <c r="J17" s="96">
        <v>1</v>
      </c>
      <c r="K17" s="64">
        <v>12</v>
      </c>
      <c r="L17" s="168">
        <v>7</v>
      </c>
      <c r="M17" s="64"/>
      <c r="N17" s="167"/>
      <c r="O17" s="64"/>
      <c r="P17" s="167"/>
      <c r="Q17" s="64">
        <v>10</v>
      </c>
      <c r="R17" s="168">
        <v>2</v>
      </c>
      <c r="S17" s="173"/>
      <c r="T17" s="88"/>
      <c r="U17" s="87">
        <v>15</v>
      </c>
      <c r="V17" s="171">
        <v>4</v>
      </c>
      <c r="W17" s="87"/>
      <c r="X17" s="170"/>
      <c r="Y17" s="87"/>
      <c r="Z17" s="170"/>
      <c r="AA17" s="87"/>
      <c r="AB17" s="170"/>
      <c r="AC17" s="87"/>
      <c r="AD17" s="170"/>
      <c r="AE17" s="80"/>
      <c r="AF17" s="81"/>
      <c r="AG17" s="80"/>
      <c r="AH17" s="81"/>
      <c r="AI17" s="80"/>
      <c r="AJ17" s="81"/>
      <c r="AK17" s="81"/>
      <c r="AL17" s="81"/>
      <c r="AM17" s="80"/>
      <c r="AN17" s="81"/>
      <c r="AO17" s="172"/>
      <c r="AP17" s="172"/>
      <c r="AQ17" s="172"/>
      <c r="AR17" s="172"/>
    </row>
    <row r="18" spans="1:44" ht="12.75">
      <c r="A18" s="93">
        <v>14</v>
      </c>
      <c r="B18" s="94" t="s">
        <v>187</v>
      </c>
      <c r="C18" s="93" t="s">
        <v>50</v>
      </c>
      <c r="D18" s="57">
        <f t="shared" si="0"/>
        <v>8</v>
      </c>
      <c r="E18" s="158">
        <v>6</v>
      </c>
      <c r="F18" s="59">
        <v>2</v>
      </c>
      <c r="G18" s="95">
        <v>17</v>
      </c>
      <c r="H18" s="135">
        <v>2</v>
      </c>
      <c r="I18" s="95"/>
      <c r="J18" s="96"/>
      <c r="K18" s="64"/>
      <c r="L18" s="167"/>
      <c r="M18" s="64"/>
      <c r="N18" s="167"/>
      <c r="O18" s="64"/>
      <c r="P18" s="167"/>
      <c r="Q18" s="64"/>
      <c r="R18" s="167"/>
      <c r="S18" s="173"/>
      <c r="T18" s="88"/>
      <c r="U18" s="87"/>
      <c r="V18" s="170"/>
      <c r="W18" s="87"/>
      <c r="X18" s="170"/>
      <c r="Y18" s="87"/>
      <c r="Z18" s="170"/>
      <c r="AA18" s="87">
        <v>6</v>
      </c>
      <c r="AB18" s="171">
        <v>6</v>
      </c>
      <c r="AC18" s="87"/>
      <c r="AD18" s="170"/>
      <c r="AE18" s="80"/>
      <c r="AF18" s="81"/>
      <c r="AG18" s="80"/>
      <c r="AH18" s="81"/>
      <c r="AI18" s="80"/>
      <c r="AJ18" s="81"/>
      <c r="AK18" s="81"/>
      <c r="AL18" s="81"/>
      <c r="AM18" s="80"/>
      <c r="AN18" s="81"/>
      <c r="AO18" s="172"/>
      <c r="AP18" s="172"/>
      <c r="AQ18" s="172"/>
      <c r="AR18" s="172"/>
    </row>
    <row r="19" spans="1:44" ht="12.75">
      <c r="A19" s="93">
        <v>15</v>
      </c>
      <c r="B19" s="12" t="s">
        <v>188</v>
      </c>
      <c r="C19" s="12" t="s">
        <v>30</v>
      </c>
      <c r="D19" s="57">
        <f t="shared" si="0"/>
        <v>3</v>
      </c>
      <c r="E19" s="158">
        <v>1</v>
      </c>
      <c r="F19" s="59">
        <v>2</v>
      </c>
      <c r="G19" s="95"/>
      <c r="H19" s="135"/>
      <c r="I19" s="95">
        <v>10</v>
      </c>
      <c r="J19" s="96">
        <v>2</v>
      </c>
      <c r="K19" s="64"/>
      <c r="L19" s="167"/>
      <c r="M19" s="64"/>
      <c r="N19" s="167"/>
      <c r="O19" s="64"/>
      <c r="P19" s="167"/>
      <c r="Q19" s="64">
        <v>11</v>
      </c>
      <c r="R19" s="168">
        <v>1</v>
      </c>
      <c r="S19" s="173"/>
      <c r="T19" s="88"/>
      <c r="U19" s="87"/>
      <c r="V19" s="170"/>
      <c r="W19" s="87"/>
      <c r="X19" s="170"/>
      <c r="Y19" s="87"/>
      <c r="Z19" s="170"/>
      <c r="AA19" s="87"/>
      <c r="AB19" s="170"/>
      <c r="AC19" s="87"/>
      <c r="AD19" s="170"/>
      <c r="AE19" s="80"/>
      <c r="AF19" s="81"/>
      <c r="AG19" s="80"/>
      <c r="AH19" s="81"/>
      <c r="AI19" s="80"/>
      <c r="AJ19" s="81"/>
      <c r="AK19" s="81"/>
      <c r="AL19" s="81"/>
      <c r="AM19" s="80"/>
      <c r="AN19" s="81"/>
      <c r="AO19" s="172"/>
      <c r="AP19" s="172"/>
      <c r="AQ19" s="172"/>
      <c r="AR19" s="172"/>
    </row>
    <row r="20" spans="1:44" ht="12.75">
      <c r="A20" s="93">
        <v>16</v>
      </c>
      <c r="B20" s="12" t="s">
        <v>189</v>
      </c>
      <c r="C20" s="12" t="s">
        <v>190</v>
      </c>
      <c r="D20" s="57">
        <f t="shared" si="0"/>
        <v>2</v>
      </c>
      <c r="E20" s="158">
        <v>2</v>
      </c>
      <c r="F20" s="59">
        <v>0</v>
      </c>
      <c r="G20" s="95"/>
      <c r="H20" s="135"/>
      <c r="I20" s="95"/>
      <c r="J20" s="96"/>
      <c r="K20" s="64"/>
      <c r="L20" s="167"/>
      <c r="M20" s="64"/>
      <c r="N20" s="167"/>
      <c r="O20" s="64"/>
      <c r="P20" s="167"/>
      <c r="Q20" s="64">
        <v>10</v>
      </c>
      <c r="R20" s="167">
        <v>2</v>
      </c>
      <c r="S20" s="173"/>
      <c r="T20" s="88"/>
      <c r="U20" s="87"/>
      <c r="V20" s="170"/>
      <c r="W20" s="87"/>
      <c r="X20" s="170"/>
      <c r="Y20" s="87"/>
      <c r="Z20" s="170"/>
      <c r="AA20" s="87"/>
      <c r="AB20" s="170"/>
      <c r="AC20" s="87"/>
      <c r="AD20" s="170"/>
      <c r="AE20" s="80"/>
      <c r="AF20" s="81"/>
      <c r="AG20" s="80"/>
      <c r="AH20" s="81"/>
      <c r="AI20" s="80"/>
      <c r="AJ20" s="81"/>
      <c r="AK20" s="81"/>
      <c r="AL20" s="81"/>
      <c r="AM20" s="80"/>
      <c r="AN20" s="81"/>
      <c r="AO20" s="172"/>
      <c r="AP20" s="172"/>
      <c r="AQ20" s="172"/>
      <c r="AR20" s="172"/>
    </row>
    <row r="21" spans="1:44" ht="12.75">
      <c r="A21" s="93">
        <v>17</v>
      </c>
      <c r="B21" s="12" t="s">
        <v>191</v>
      </c>
      <c r="C21" s="12" t="s">
        <v>192</v>
      </c>
      <c r="D21" s="57">
        <f t="shared" si="0"/>
        <v>1</v>
      </c>
      <c r="E21" s="158">
        <v>0</v>
      </c>
      <c r="F21" s="59">
        <v>1</v>
      </c>
      <c r="G21" s="95"/>
      <c r="H21" s="135"/>
      <c r="I21" s="95">
        <v>11</v>
      </c>
      <c r="J21" s="96">
        <v>1</v>
      </c>
      <c r="K21" s="64"/>
      <c r="L21" s="167"/>
      <c r="M21" s="64"/>
      <c r="N21" s="167"/>
      <c r="O21" s="64"/>
      <c r="P21" s="167"/>
      <c r="Q21" s="64"/>
      <c r="R21" s="167"/>
      <c r="S21" s="173"/>
      <c r="T21" s="88"/>
      <c r="U21" s="87"/>
      <c r="V21" s="170"/>
      <c r="W21" s="87"/>
      <c r="X21" s="170"/>
      <c r="Y21" s="87"/>
      <c r="Z21" s="170"/>
      <c r="AA21" s="87"/>
      <c r="AB21" s="170"/>
      <c r="AC21" s="87"/>
      <c r="AD21" s="170"/>
      <c r="AE21" s="80"/>
      <c r="AF21" s="81"/>
      <c r="AG21" s="80"/>
      <c r="AH21" s="81"/>
      <c r="AI21" s="80"/>
      <c r="AJ21" s="81"/>
      <c r="AK21" s="81"/>
      <c r="AL21" s="81"/>
      <c r="AM21" s="80"/>
      <c r="AN21" s="81"/>
      <c r="AO21" s="172"/>
      <c r="AP21" s="172"/>
      <c r="AQ21" s="172"/>
      <c r="AR21" s="172"/>
    </row>
    <row r="22" spans="1:44" ht="12.75">
      <c r="A22" s="12"/>
      <c r="B22" s="12"/>
      <c r="C22" s="12"/>
      <c r="D22" s="57"/>
      <c r="E22" s="158"/>
      <c r="F22" s="59"/>
      <c r="G22" s="95"/>
      <c r="H22" s="135"/>
      <c r="I22" s="95"/>
      <c r="J22" s="96"/>
      <c r="K22" s="64"/>
      <c r="L22" s="167"/>
      <c r="M22" s="64"/>
      <c r="N22" s="167"/>
      <c r="O22" s="64"/>
      <c r="P22" s="167"/>
      <c r="Q22" s="64"/>
      <c r="R22" s="167"/>
      <c r="S22" s="173"/>
      <c r="T22" s="88"/>
      <c r="U22" s="87"/>
      <c r="V22" s="170"/>
      <c r="W22" s="87"/>
      <c r="X22" s="170"/>
      <c r="Y22" s="87"/>
      <c r="Z22" s="170"/>
      <c r="AA22" s="87"/>
      <c r="AB22" s="170"/>
      <c r="AC22" s="87"/>
      <c r="AD22" s="170"/>
      <c r="AE22" s="80"/>
      <c r="AF22" s="81"/>
      <c r="AG22" s="80"/>
      <c r="AH22" s="81"/>
      <c r="AI22" s="80"/>
      <c r="AJ22" s="81"/>
      <c r="AK22" s="81"/>
      <c r="AL22" s="81"/>
      <c r="AM22" s="80"/>
      <c r="AN22" s="81"/>
      <c r="AO22" s="172"/>
      <c r="AP22" s="172"/>
      <c r="AQ22" s="172"/>
      <c r="AR22" s="172"/>
    </row>
    <row r="23" spans="1:44" ht="12.75">
      <c r="A23" s="12"/>
      <c r="B23" s="12"/>
      <c r="C23" s="12"/>
      <c r="D23" s="12"/>
      <c r="E23" s="158"/>
      <c r="F23" s="59"/>
      <c r="G23" s="95"/>
      <c r="H23" s="135"/>
      <c r="I23" s="95"/>
      <c r="J23" s="96"/>
      <c r="K23" s="64"/>
      <c r="L23" s="167"/>
      <c r="M23" s="64"/>
      <c r="N23" s="167"/>
      <c r="O23" s="64"/>
      <c r="P23" s="167"/>
      <c r="Q23" s="64"/>
      <c r="R23" s="167"/>
      <c r="S23" s="173"/>
      <c r="T23" s="88"/>
      <c r="U23" s="87"/>
      <c r="V23" s="170"/>
      <c r="W23" s="87"/>
      <c r="X23" s="170"/>
      <c r="Y23" s="87"/>
      <c r="Z23" s="170"/>
      <c r="AA23" s="87"/>
      <c r="AB23" s="170"/>
      <c r="AC23" s="87"/>
      <c r="AD23" s="170"/>
      <c r="AE23" s="80"/>
      <c r="AF23" s="81"/>
      <c r="AG23" s="80"/>
      <c r="AH23" s="81"/>
      <c r="AI23" s="80"/>
      <c r="AJ23" s="81"/>
      <c r="AK23" s="81"/>
      <c r="AL23" s="81"/>
      <c r="AM23" s="80"/>
      <c r="AN23" s="81"/>
      <c r="AO23" s="172"/>
      <c r="AP23" s="172"/>
      <c r="AQ23" s="172"/>
      <c r="AR23" s="172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2:AR2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D29" sqref="D29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16384" width="9.140625" style="1" customWidth="1"/>
  </cols>
  <sheetData>
    <row r="1" ht="13.5"/>
    <row r="2" spans="2:44" s="11" customFormat="1" ht="13.5">
      <c r="B2" s="5" t="s">
        <v>193</v>
      </c>
      <c r="C2" s="5"/>
      <c r="D2" s="7"/>
      <c r="E2" s="7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9" t="s">
        <v>74</v>
      </c>
      <c r="V2" s="9"/>
      <c r="W2" s="9"/>
      <c r="X2" s="9"/>
      <c r="Y2" s="9"/>
      <c r="Z2" s="9"/>
      <c r="AA2" s="9"/>
      <c r="AB2" s="9"/>
      <c r="AC2" s="9"/>
      <c r="AD2" s="9"/>
      <c r="AE2" s="9" t="s">
        <v>194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99" t="s">
        <v>172</v>
      </c>
      <c r="C3" s="152"/>
      <c r="D3" s="16" t="s">
        <v>7</v>
      </c>
      <c r="E3" s="16" t="s">
        <v>8</v>
      </c>
      <c r="F3" s="16" t="s">
        <v>9</v>
      </c>
      <c r="G3" s="102" t="s">
        <v>10</v>
      </c>
      <c r="H3" s="103"/>
      <c r="I3" s="103" t="s">
        <v>10</v>
      </c>
      <c r="J3" s="104"/>
      <c r="K3" s="175" t="s">
        <v>10</v>
      </c>
      <c r="L3" s="20"/>
      <c r="M3" s="175" t="s">
        <v>10</v>
      </c>
      <c r="N3" s="20"/>
      <c r="O3" s="176" t="s">
        <v>10</v>
      </c>
      <c r="P3" s="20"/>
      <c r="Q3" s="20" t="s">
        <v>10</v>
      </c>
      <c r="R3" s="177"/>
      <c r="S3" s="20" t="s">
        <v>10</v>
      </c>
      <c r="T3" s="177"/>
      <c r="U3" s="17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79" t="s">
        <v>10</v>
      </c>
      <c r="AF3" s="180"/>
      <c r="AG3" s="28" t="s">
        <v>10</v>
      </c>
      <c r="AH3" s="180"/>
      <c r="AI3" s="28" t="s">
        <v>10</v>
      </c>
      <c r="AJ3" s="28"/>
      <c r="AK3" s="28" t="s">
        <v>10</v>
      </c>
      <c r="AL3" s="181"/>
      <c r="AM3" s="28" t="s">
        <v>10</v>
      </c>
      <c r="AN3" s="181"/>
      <c r="AO3" s="115" t="s">
        <v>10</v>
      </c>
      <c r="AP3" s="116"/>
      <c r="AQ3" s="115" t="s">
        <v>10</v>
      </c>
      <c r="AR3" s="117"/>
    </row>
    <row r="4" spans="1:44" s="53" customFormat="1" ht="12.75" customHeight="1">
      <c r="A4" s="33"/>
      <c r="B4" s="36" t="s">
        <v>11</v>
      </c>
      <c r="C4" s="37" t="s">
        <v>12</v>
      </c>
      <c r="D4" s="37" t="s">
        <v>13</v>
      </c>
      <c r="E4" s="37" t="s">
        <v>13</v>
      </c>
      <c r="F4" s="37" t="s">
        <v>13</v>
      </c>
      <c r="G4" s="118" t="s">
        <v>75</v>
      </c>
      <c r="H4" s="119" t="s">
        <v>13</v>
      </c>
      <c r="I4" s="120" t="s">
        <v>76</v>
      </c>
      <c r="J4" s="121" t="s">
        <v>13</v>
      </c>
      <c r="K4" s="42" t="s">
        <v>82</v>
      </c>
      <c r="L4" s="43" t="s">
        <v>13</v>
      </c>
      <c r="M4" s="42" t="s">
        <v>77</v>
      </c>
      <c r="N4" s="43" t="s">
        <v>13</v>
      </c>
      <c r="O4" s="42" t="s">
        <v>78</v>
      </c>
      <c r="P4" s="43" t="s">
        <v>13</v>
      </c>
      <c r="Q4" s="42" t="s">
        <v>80</v>
      </c>
      <c r="R4" s="43" t="s">
        <v>13</v>
      </c>
      <c r="S4" s="42" t="s">
        <v>81</v>
      </c>
      <c r="T4" s="182" t="s">
        <v>13</v>
      </c>
      <c r="U4" s="183" t="s">
        <v>82</v>
      </c>
      <c r="V4" s="45" t="s">
        <v>13</v>
      </c>
      <c r="W4" s="44" t="s">
        <v>77</v>
      </c>
      <c r="X4" s="45" t="s">
        <v>13</v>
      </c>
      <c r="Y4" s="44" t="s">
        <v>78</v>
      </c>
      <c r="Z4" s="45" t="s">
        <v>13</v>
      </c>
      <c r="AA4" s="44" t="s">
        <v>79</v>
      </c>
      <c r="AB4" s="45" t="s">
        <v>13</v>
      </c>
      <c r="AC4" s="44" t="s">
        <v>80</v>
      </c>
      <c r="AD4" s="45" t="s">
        <v>13</v>
      </c>
      <c r="AE4" s="184" t="s">
        <v>82</v>
      </c>
      <c r="AF4" s="185" t="s">
        <v>13</v>
      </c>
      <c r="AG4" s="186" t="s">
        <v>77</v>
      </c>
      <c r="AH4" s="185" t="s">
        <v>13</v>
      </c>
      <c r="AI4" s="186" t="s">
        <v>78</v>
      </c>
      <c r="AJ4" s="185" t="s">
        <v>13</v>
      </c>
      <c r="AK4" s="186" t="s">
        <v>79</v>
      </c>
      <c r="AL4" s="187" t="s">
        <v>13</v>
      </c>
      <c r="AM4" s="186" t="s">
        <v>80</v>
      </c>
      <c r="AN4" s="187" t="s">
        <v>13</v>
      </c>
      <c r="AO4" s="50" t="s">
        <v>84</v>
      </c>
      <c r="AP4" s="51" t="s">
        <v>13</v>
      </c>
      <c r="AQ4" s="50" t="s">
        <v>85</v>
      </c>
      <c r="AR4" s="52" t="s">
        <v>13</v>
      </c>
    </row>
    <row r="5" spans="1:44" ht="12.75">
      <c r="A5" s="188">
        <v>1</v>
      </c>
      <c r="B5" s="189" t="s">
        <v>195</v>
      </c>
      <c r="C5" s="188" t="s">
        <v>26</v>
      </c>
      <c r="D5" s="57">
        <f aca="true" t="shared" si="0" ref="D5:D22">F5+E5</f>
        <v>123</v>
      </c>
      <c r="E5" s="157">
        <f aca="true" t="shared" si="1" ref="E5:E8">SUM(L5+N5+P5+V5+X5+Z5)</f>
        <v>98</v>
      </c>
      <c r="F5" s="154">
        <f>SUM(H5+J5)</f>
        <v>25</v>
      </c>
      <c r="G5" s="134">
        <v>7</v>
      </c>
      <c r="H5" s="133">
        <v>12</v>
      </c>
      <c r="I5" s="134">
        <v>1</v>
      </c>
      <c r="J5" s="133">
        <v>13</v>
      </c>
      <c r="K5" s="190">
        <v>2</v>
      </c>
      <c r="L5" s="137">
        <v>21</v>
      </c>
      <c r="M5" s="190">
        <v>3</v>
      </c>
      <c r="N5" s="137">
        <v>17</v>
      </c>
      <c r="O5" s="190">
        <v>5</v>
      </c>
      <c r="P5" s="137">
        <v>14</v>
      </c>
      <c r="Q5" s="190">
        <v>1</v>
      </c>
      <c r="R5" s="191">
        <v>12</v>
      </c>
      <c r="S5" s="190">
        <v>10</v>
      </c>
      <c r="T5" s="192">
        <v>9</v>
      </c>
      <c r="U5" s="159">
        <v>3</v>
      </c>
      <c r="V5" s="193">
        <v>17</v>
      </c>
      <c r="W5" s="159">
        <v>4</v>
      </c>
      <c r="X5" s="193">
        <v>15</v>
      </c>
      <c r="Y5" s="159">
        <v>5</v>
      </c>
      <c r="Z5" s="193">
        <v>14</v>
      </c>
      <c r="AA5" s="159">
        <v>1</v>
      </c>
      <c r="AB5" s="194">
        <v>13</v>
      </c>
      <c r="AC5" s="159">
        <v>1</v>
      </c>
      <c r="AD5" s="194">
        <v>13</v>
      </c>
      <c r="AE5" s="143"/>
      <c r="AF5" s="195"/>
      <c r="AG5" s="143"/>
      <c r="AH5" s="195"/>
      <c r="AI5" s="143"/>
      <c r="AJ5" s="195"/>
      <c r="AK5" s="143"/>
      <c r="AL5" s="195"/>
      <c r="AM5" s="143"/>
      <c r="AN5" s="195"/>
      <c r="AO5" s="84"/>
      <c r="AP5" s="85"/>
      <c r="AQ5" s="84"/>
      <c r="AR5" s="85"/>
    </row>
    <row r="6" spans="1:44" ht="12.75">
      <c r="A6" s="54">
        <v>2</v>
      </c>
      <c r="B6" s="130" t="s">
        <v>196</v>
      </c>
      <c r="C6" s="54" t="s">
        <v>101</v>
      </c>
      <c r="D6" s="57">
        <f t="shared" si="0"/>
        <v>122</v>
      </c>
      <c r="E6" s="157">
        <f t="shared" si="1"/>
        <v>94</v>
      </c>
      <c r="F6" s="154">
        <f aca="true" t="shared" si="2" ref="F6:F7">SUM(H6+T6)</f>
        <v>28</v>
      </c>
      <c r="G6" s="134">
        <v>4</v>
      </c>
      <c r="H6" s="133">
        <v>15</v>
      </c>
      <c r="I6" s="134">
        <v>3</v>
      </c>
      <c r="J6" s="135">
        <v>7</v>
      </c>
      <c r="K6" s="190">
        <v>6</v>
      </c>
      <c r="L6" s="137">
        <v>13</v>
      </c>
      <c r="M6" s="190">
        <v>5</v>
      </c>
      <c r="N6" s="137">
        <v>14</v>
      </c>
      <c r="O6" s="190">
        <v>4</v>
      </c>
      <c r="P6" s="137">
        <v>15</v>
      </c>
      <c r="Q6" s="190">
        <v>2</v>
      </c>
      <c r="R6" s="191">
        <v>9</v>
      </c>
      <c r="S6" s="190">
        <v>6</v>
      </c>
      <c r="T6" s="133">
        <v>13</v>
      </c>
      <c r="U6" s="159">
        <v>5</v>
      </c>
      <c r="V6" s="193">
        <v>14</v>
      </c>
      <c r="W6" s="159">
        <v>3</v>
      </c>
      <c r="X6" s="193">
        <v>17</v>
      </c>
      <c r="Y6" s="159">
        <v>2</v>
      </c>
      <c r="Z6" s="193">
        <v>21</v>
      </c>
      <c r="AA6" s="159">
        <v>2</v>
      </c>
      <c r="AB6" s="194">
        <v>10</v>
      </c>
      <c r="AC6" s="159">
        <v>2</v>
      </c>
      <c r="AD6" s="194">
        <v>10</v>
      </c>
      <c r="AE6" s="143"/>
      <c r="AF6" s="195"/>
      <c r="AG6" s="143"/>
      <c r="AH6" s="195"/>
      <c r="AI6" s="143"/>
      <c r="AJ6" s="195"/>
      <c r="AK6" s="143"/>
      <c r="AL6" s="195"/>
      <c r="AM6" s="143"/>
      <c r="AN6" s="195"/>
      <c r="AO6" s="84"/>
      <c r="AP6" s="85"/>
      <c r="AQ6" s="84"/>
      <c r="AR6" s="85"/>
    </row>
    <row r="7" spans="1:44" ht="12.75">
      <c r="A7" s="54">
        <v>3</v>
      </c>
      <c r="B7" s="55" t="s">
        <v>197</v>
      </c>
      <c r="C7" s="54" t="s">
        <v>101</v>
      </c>
      <c r="D7" s="57">
        <f t="shared" si="0"/>
        <v>101</v>
      </c>
      <c r="E7" s="157">
        <f t="shared" si="1"/>
        <v>70</v>
      </c>
      <c r="F7" s="154">
        <f t="shared" si="2"/>
        <v>31</v>
      </c>
      <c r="G7" s="134">
        <v>5</v>
      </c>
      <c r="H7" s="133">
        <v>14</v>
      </c>
      <c r="I7" s="134">
        <v>3</v>
      </c>
      <c r="J7" s="135">
        <v>7</v>
      </c>
      <c r="K7" s="190">
        <v>7</v>
      </c>
      <c r="L7" s="137">
        <v>12</v>
      </c>
      <c r="M7" s="190">
        <v>7</v>
      </c>
      <c r="N7" s="137">
        <v>12</v>
      </c>
      <c r="O7" s="190">
        <v>9</v>
      </c>
      <c r="P7" s="137">
        <v>10</v>
      </c>
      <c r="Q7" s="190">
        <v>2</v>
      </c>
      <c r="R7" s="191">
        <v>9</v>
      </c>
      <c r="S7" s="190">
        <v>3</v>
      </c>
      <c r="T7" s="133">
        <v>17</v>
      </c>
      <c r="U7" s="159">
        <v>9</v>
      </c>
      <c r="V7" s="193">
        <v>10</v>
      </c>
      <c r="W7" s="159">
        <v>5</v>
      </c>
      <c r="X7" s="193">
        <v>14</v>
      </c>
      <c r="Y7" s="159">
        <v>7</v>
      </c>
      <c r="Z7" s="193">
        <v>12</v>
      </c>
      <c r="AA7" s="159">
        <v>2</v>
      </c>
      <c r="AB7" s="194">
        <v>10</v>
      </c>
      <c r="AC7" s="159">
        <v>2</v>
      </c>
      <c r="AD7" s="194">
        <v>10</v>
      </c>
      <c r="AE7" s="143"/>
      <c r="AF7" s="195"/>
      <c r="AG7" s="143"/>
      <c r="AH7" s="195"/>
      <c r="AI7" s="143"/>
      <c r="AJ7" s="195"/>
      <c r="AK7" s="143"/>
      <c r="AL7" s="195"/>
      <c r="AM7" s="143"/>
      <c r="AN7" s="195"/>
      <c r="AO7" s="84"/>
      <c r="AP7" s="85"/>
      <c r="AQ7" s="84"/>
      <c r="AR7" s="85"/>
    </row>
    <row r="8" spans="1:44" ht="12.75">
      <c r="A8" s="54">
        <v>4</v>
      </c>
      <c r="B8" s="130" t="s">
        <v>198</v>
      </c>
      <c r="C8" s="54" t="s">
        <v>101</v>
      </c>
      <c r="D8" s="57">
        <f t="shared" si="0"/>
        <v>92</v>
      </c>
      <c r="E8" s="157">
        <f t="shared" si="1"/>
        <v>69</v>
      </c>
      <c r="F8" s="154">
        <f>SUM(H8+J8)</f>
        <v>23</v>
      </c>
      <c r="G8" s="134">
        <v>6</v>
      </c>
      <c r="H8" s="133">
        <v>13</v>
      </c>
      <c r="I8" s="134">
        <v>2</v>
      </c>
      <c r="J8" s="133">
        <v>10</v>
      </c>
      <c r="K8" s="190">
        <v>5</v>
      </c>
      <c r="L8" s="137">
        <v>14</v>
      </c>
      <c r="M8" s="190">
        <v>8</v>
      </c>
      <c r="N8" s="137">
        <v>11</v>
      </c>
      <c r="O8" s="190">
        <v>7</v>
      </c>
      <c r="P8" s="137">
        <v>12</v>
      </c>
      <c r="Q8" s="190">
        <v>3</v>
      </c>
      <c r="R8" s="191">
        <v>6</v>
      </c>
      <c r="S8" s="190">
        <v>12</v>
      </c>
      <c r="T8" s="192">
        <v>7</v>
      </c>
      <c r="U8" s="159">
        <v>7</v>
      </c>
      <c r="V8" s="193">
        <v>12</v>
      </c>
      <c r="W8" s="159">
        <v>10</v>
      </c>
      <c r="X8" s="193">
        <v>9</v>
      </c>
      <c r="Y8" s="159">
        <v>8</v>
      </c>
      <c r="Z8" s="193">
        <v>11</v>
      </c>
      <c r="AA8" s="159">
        <v>4</v>
      </c>
      <c r="AB8" s="194">
        <v>5</v>
      </c>
      <c r="AC8" s="159">
        <v>4</v>
      </c>
      <c r="AD8" s="194">
        <v>5</v>
      </c>
      <c r="AE8" s="143"/>
      <c r="AF8" s="195"/>
      <c r="AG8" s="143"/>
      <c r="AH8" s="195"/>
      <c r="AI8" s="143"/>
      <c r="AJ8" s="195"/>
      <c r="AK8" s="143"/>
      <c r="AL8" s="195"/>
      <c r="AM8" s="143"/>
      <c r="AN8" s="195"/>
      <c r="AO8" s="84"/>
      <c r="AP8" s="85"/>
      <c r="AQ8" s="84"/>
      <c r="AR8" s="85"/>
    </row>
    <row r="9" spans="1:44" ht="12.75">
      <c r="A9" s="54">
        <v>5</v>
      </c>
      <c r="B9" s="130" t="s">
        <v>199</v>
      </c>
      <c r="C9" s="54" t="s">
        <v>141</v>
      </c>
      <c r="D9" s="57">
        <f t="shared" si="0"/>
        <v>85</v>
      </c>
      <c r="E9" s="157">
        <f>SUM(N9+P9+V9+X9+Z9)</f>
        <v>64</v>
      </c>
      <c r="F9" s="196">
        <v>21</v>
      </c>
      <c r="G9" s="134">
        <v>13</v>
      </c>
      <c r="H9" s="133">
        <v>6</v>
      </c>
      <c r="I9" s="134"/>
      <c r="J9" s="135"/>
      <c r="K9" s="190"/>
      <c r="L9" s="191"/>
      <c r="M9" s="190">
        <v>9</v>
      </c>
      <c r="N9" s="137">
        <v>10</v>
      </c>
      <c r="O9" s="190">
        <v>8</v>
      </c>
      <c r="P9" s="137">
        <v>11</v>
      </c>
      <c r="Q9" s="190"/>
      <c r="R9" s="191"/>
      <c r="S9" s="190">
        <v>4</v>
      </c>
      <c r="T9" s="133">
        <v>15</v>
      </c>
      <c r="U9" s="159">
        <v>4</v>
      </c>
      <c r="V9" s="193">
        <v>15</v>
      </c>
      <c r="W9" s="159">
        <v>6</v>
      </c>
      <c r="X9" s="193">
        <v>13</v>
      </c>
      <c r="Y9" s="159">
        <v>4</v>
      </c>
      <c r="Z9" s="193">
        <v>15</v>
      </c>
      <c r="AA9" s="159"/>
      <c r="AB9" s="194"/>
      <c r="AC9" s="159"/>
      <c r="AD9" s="194"/>
      <c r="AE9" s="143"/>
      <c r="AF9" s="195"/>
      <c r="AG9" s="143"/>
      <c r="AH9" s="195"/>
      <c r="AI9" s="143"/>
      <c r="AJ9" s="195"/>
      <c r="AK9" s="143"/>
      <c r="AL9" s="195"/>
      <c r="AM9" s="143"/>
      <c r="AN9" s="195"/>
      <c r="AO9" s="84"/>
      <c r="AP9" s="85"/>
      <c r="AQ9" s="84"/>
      <c r="AR9" s="85"/>
    </row>
    <row r="10" spans="1:44" ht="12.75">
      <c r="A10" s="54">
        <v>6</v>
      </c>
      <c r="B10" s="55" t="s">
        <v>200</v>
      </c>
      <c r="C10" s="54" t="s">
        <v>91</v>
      </c>
      <c r="D10" s="57">
        <f t="shared" si="0"/>
        <v>81</v>
      </c>
      <c r="E10" s="157">
        <f>SUM(L10+N10+P10+V10+X10+Z10)</f>
        <v>60</v>
      </c>
      <c r="F10" s="154">
        <f aca="true" t="shared" si="3" ref="F10:F12">SUM(H10+T10)</f>
        <v>21</v>
      </c>
      <c r="G10" s="134">
        <v>8</v>
      </c>
      <c r="H10" s="133">
        <v>11</v>
      </c>
      <c r="I10" s="134">
        <v>6</v>
      </c>
      <c r="J10" s="135">
        <v>3</v>
      </c>
      <c r="K10" s="190">
        <v>11</v>
      </c>
      <c r="L10" s="137">
        <v>8</v>
      </c>
      <c r="M10" s="190">
        <v>10</v>
      </c>
      <c r="N10" s="137">
        <v>9</v>
      </c>
      <c r="O10" s="190">
        <v>6</v>
      </c>
      <c r="P10" s="137">
        <v>13</v>
      </c>
      <c r="Q10" s="190">
        <v>4</v>
      </c>
      <c r="R10" s="191">
        <v>4</v>
      </c>
      <c r="S10" s="190">
        <v>9</v>
      </c>
      <c r="T10" s="133">
        <v>10</v>
      </c>
      <c r="U10" s="159">
        <v>10</v>
      </c>
      <c r="V10" s="193">
        <v>9</v>
      </c>
      <c r="W10" s="159">
        <v>8</v>
      </c>
      <c r="X10" s="193">
        <v>11</v>
      </c>
      <c r="Y10" s="159">
        <v>9</v>
      </c>
      <c r="Z10" s="193">
        <v>10</v>
      </c>
      <c r="AA10" s="159">
        <v>5</v>
      </c>
      <c r="AB10" s="194">
        <v>4</v>
      </c>
      <c r="AC10" s="159">
        <v>3</v>
      </c>
      <c r="AD10" s="194">
        <v>7</v>
      </c>
      <c r="AE10" s="143"/>
      <c r="AF10" s="195"/>
      <c r="AG10" s="143"/>
      <c r="AH10" s="195"/>
      <c r="AI10" s="143"/>
      <c r="AJ10" s="195"/>
      <c r="AK10" s="143"/>
      <c r="AL10" s="195"/>
      <c r="AM10" s="143"/>
      <c r="AN10" s="195"/>
      <c r="AO10" s="84"/>
      <c r="AP10" s="85"/>
      <c r="AQ10" s="84"/>
      <c r="AR10" s="85"/>
    </row>
    <row r="11" spans="1:44" ht="12.75">
      <c r="A11" s="54">
        <v>7</v>
      </c>
      <c r="B11" s="130" t="s">
        <v>201</v>
      </c>
      <c r="C11" s="54" t="s">
        <v>116</v>
      </c>
      <c r="D11" s="57">
        <f t="shared" si="0"/>
        <v>76</v>
      </c>
      <c r="E11" s="157">
        <f>SUM(L11+N11+P11+V11+X11+AB11)</f>
        <v>55</v>
      </c>
      <c r="F11" s="154">
        <f t="shared" si="3"/>
        <v>21</v>
      </c>
      <c r="G11" s="134">
        <v>10</v>
      </c>
      <c r="H11" s="133">
        <v>9</v>
      </c>
      <c r="I11" s="134">
        <v>5</v>
      </c>
      <c r="J11" s="135">
        <v>4</v>
      </c>
      <c r="K11" s="190">
        <v>10</v>
      </c>
      <c r="L11" s="137">
        <v>9</v>
      </c>
      <c r="M11" s="190">
        <v>6</v>
      </c>
      <c r="N11" s="137">
        <v>13</v>
      </c>
      <c r="O11" s="190">
        <v>10</v>
      </c>
      <c r="P11" s="137">
        <v>9</v>
      </c>
      <c r="Q11" s="190">
        <v>5</v>
      </c>
      <c r="R11" s="191">
        <v>3</v>
      </c>
      <c r="S11" s="190">
        <v>7</v>
      </c>
      <c r="T11" s="133">
        <v>12</v>
      </c>
      <c r="U11" s="159">
        <v>12</v>
      </c>
      <c r="V11" s="193">
        <v>7</v>
      </c>
      <c r="W11" s="159">
        <v>9</v>
      </c>
      <c r="X11" s="193">
        <v>10</v>
      </c>
      <c r="Y11" s="159"/>
      <c r="Z11" s="194"/>
      <c r="AA11" s="159">
        <v>3</v>
      </c>
      <c r="AB11" s="193">
        <v>7</v>
      </c>
      <c r="AC11" s="159">
        <v>5</v>
      </c>
      <c r="AD11" s="194">
        <v>4</v>
      </c>
      <c r="AE11" s="143"/>
      <c r="AF11" s="195"/>
      <c r="AG11" s="143"/>
      <c r="AH11" s="195"/>
      <c r="AI11" s="143"/>
      <c r="AJ11" s="195"/>
      <c r="AK11" s="143"/>
      <c r="AL11" s="195"/>
      <c r="AM11" s="143"/>
      <c r="AN11" s="195"/>
      <c r="AO11" s="84"/>
      <c r="AP11" s="85"/>
      <c r="AQ11" s="84"/>
      <c r="AR11" s="85"/>
    </row>
    <row r="12" spans="1:44" ht="12.75">
      <c r="A12" s="54">
        <v>8</v>
      </c>
      <c r="B12" s="130" t="s">
        <v>202</v>
      </c>
      <c r="C12" s="54" t="s">
        <v>109</v>
      </c>
      <c r="D12" s="57">
        <f t="shared" si="0"/>
        <v>65</v>
      </c>
      <c r="E12" s="157">
        <f>SUM(L12+P12+V12+X12+Z12+AB12)</f>
        <v>52</v>
      </c>
      <c r="F12" s="154">
        <f t="shared" si="3"/>
        <v>13</v>
      </c>
      <c r="G12" s="76">
        <v>14</v>
      </c>
      <c r="H12" s="75">
        <v>5</v>
      </c>
      <c r="I12" s="76">
        <v>5</v>
      </c>
      <c r="J12" s="135">
        <v>4</v>
      </c>
      <c r="K12" s="190">
        <v>8</v>
      </c>
      <c r="L12" s="137">
        <v>11</v>
      </c>
      <c r="M12" s="190">
        <v>14</v>
      </c>
      <c r="N12" s="191">
        <v>5</v>
      </c>
      <c r="O12" s="190">
        <v>11</v>
      </c>
      <c r="P12" s="137">
        <v>8</v>
      </c>
      <c r="Q12" s="190">
        <v>5</v>
      </c>
      <c r="R12" s="191">
        <v>3</v>
      </c>
      <c r="S12" s="190">
        <v>11</v>
      </c>
      <c r="T12" s="133">
        <v>8</v>
      </c>
      <c r="U12" s="159">
        <v>8</v>
      </c>
      <c r="V12" s="193">
        <v>11</v>
      </c>
      <c r="W12" s="159">
        <v>11</v>
      </c>
      <c r="X12" s="193">
        <v>8</v>
      </c>
      <c r="Y12" s="159">
        <v>12</v>
      </c>
      <c r="Z12" s="193">
        <v>7</v>
      </c>
      <c r="AA12" s="159">
        <v>3</v>
      </c>
      <c r="AB12" s="193">
        <v>7</v>
      </c>
      <c r="AC12" s="159">
        <v>5</v>
      </c>
      <c r="AD12" s="194">
        <v>4</v>
      </c>
      <c r="AE12" s="143"/>
      <c r="AF12" s="195"/>
      <c r="AG12" s="143"/>
      <c r="AH12" s="195"/>
      <c r="AI12" s="143"/>
      <c r="AJ12" s="195"/>
      <c r="AK12" s="143"/>
      <c r="AL12" s="195"/>
      <c r="AM12" s="143"/>
      <c r="AN12" s="195"/>
      <c r="AO12" s="84"/>
      <c r="AP12" s="85"/>
      <c r="AQ12" s="84"/>
      <c r="AR12" s="85"/>
    </row>
    <row r="13" spans="1:44" ht="12.75">
      <c r="A13" s="93">
        <v>9</v>
      </c>
      <c r="B13" s="146" t="s">
        <v>203</v>
      </c>
      <c r="C13" s="93" t="s">
        <v>109</v>
      </c>
      <c r="D13" s="57">
        <f t="shared" si="0"/>
        <v>41</v>
      </c>
      <c r="E13" s="157">
        <f>SUM(L13+N13+P13+V13+X13+Z13)</f>
        <v>35</v>
      </c>
      <c r="F13" s="196">
        <v>6</v>
      </c>
      <c r="G13" s="134">
        <v>17</v>
      </c>
      <c r="H13" s="133">
        <v>2</v>
      </c>
      <c r="I13" s="134">
        <v>8</v>
      </c>
      <c r="J13" s="135">
        <v>1</v>
      </c>
      <c r="K13" s="190">
        <v>12</v>
      </c>
      <c r="L13" s="137">
        <v>7</v>
      </c>
      <c r="M13" s="190">
        <v>15</v>
      </c>
      <c r="N13" s="137">
        <v>4</v>
      </c>
      <c r="O13" s="190">
        <v>15</v>
      </c>
      <c r="P13" s="137">
        <v>4</v>
      </c>
      <c r="Q13" s="190">
        <v>6</v>
      </c>
      <c r="R13" s="191">
        <v>2</v>
      </c>
      <c r="S13" s="190">
        <v>15</v>
      </c>
      <c r="T13" s="133">
        <v>4</v>
      </c>
      <c r="U13" s="159">
        <v>11</v>
      </c>
      <c r="V13" s="193">
        <v>8</v>
      </c>
      <c r="W13" s="159">
        <v>12</v>
      </c>
      <c r="X13" s="193">
        <v>7</v>
      </c>
      <c r="Y13" s="159">
        <v>14</v>
      </c>
      <c r="Z13" s="193">
        <v>5</v>
      </c>
      <c r="AA13" s="159">
        <v>6</v>
      </c>
      <c r="AB13" s="194">
        <v>3</v>
      </c>
      <c r="AC13" s="159">
        <v>6</v>
      </c>
      <c r="AD13" s="194">
        <v>3</v>
      </c>
      <c r="AE13" s="143"/>
      <c r="AF13" s="195"/>
      <c r="AG13" s="143"/>
      <c r="AH13" s="195"/>
      <c r="AI13" s="143"/>
      <c r="AJ13" s="195"/>
      <c r="AK13" s="143"/>
      <c r="AL13" s="195"/>
      <c r="AM13" s="143"/>
      <c r="AN13" s="195"/>
      <c r="AO13" s="84"/>
      <c r="AP13" s="85"/>
      <c r="AQ13" s="84"/>
      <c r="AR13" s="85"/>
    </row>
    <row r="14" spans="1:44" ht="12.75">
      <c r="A14" s="93">
        <v>10</v>
      </c>
      <c r="B14" s="146" t="s">
        <v>204</v>
      </c>
      <c r="C14" s="93" t="s">
        <v>91</v>
      </c>
      <c r="D14" s="57">
        <f t="shared" si="0"/>
        <v>34</v>
      </c>
      <c r="E14" s="157">
        <f>SUM(L14+N14+P14+R14)</f>
        <v>23</v>
      </c>
      <c r="F14" s="154">
        <f>SUM(H14+T14)</f>
        <v>11</v>
      </c>
      <c r="G14" s="134">
        <v>11</v>
      </c>
      <c r="H14" s="133">
        <v>8</v>
      </c>
      <c r="I14" s="134">
        <v>6</v>
      </c>
      <c r="J14" s="135">
        <v>3</v>
      </c>
      <c r="K14" s="190">
        <v>9</v>
      </c>
      <c r="L14" s="137">
        <v>10</v>
      </c>
      <c r="M14" s="190">
        <v>12</v>
      </c>
      <c r="N14" s="137">
        <v>7</v>
      </c>
      <c r="O14" s="190">
        <v>17</v>
      </c>
      <c r="P14" s="137">
        <v>2</v>
      </c>
      <c r="Q14" s="190">
        <v>4</v>
      </c>
      <c r="R14" s="137">
        <v>4</v>
      </c>
      <c r="S14" s="190">
        <v>16</v>
      </c>
      <c r="T14" s="133">
        <v>3</v>
      </c>
      <c r="U14" s="159"/>
      <c r="V14" s="194"/>
      <c r="W14" s="159"/>
      <c r="X14" s="194"/>
      <c r="Y14" s="159"/>
      <c r="Z14" s="194"/>
      <c r="AA14" s="159"/>
      <c r="AB14" s="194"/>
      <c r="AC14" s="159"/>
      <c r="AD14" s="194"/>
      <c r="AE14" s="143"/>
      <c r="AF14" s="195"/>
      <c r="AG14" s="143"/>
      <c r="AH14" s="195"/>
      <c r="AI14" s="143"/>
      <c r="AJ14" s="195"/>
      <c r="AK14" s="143"/>
      <c r="AL14" s="195"/>
      <c r="AM14" s="143"/>
      <c r="AN14" s="195"/>
      <c r="AO14" s="84"/>
      <c r="AP14" s="85"/>
      <c r="AQ14" s="84"/>
      <c r="AR14" s="85"/>
    </row>
    <row r="15" spans="1:44" ht="12.75">
      <c r="A15" s="93">
        <v>11</v>
      </c>
      <c r="B15" s="146" t="s">
        <v>205</v>
      </c>
      <c r="C15" s="93" t="s">
        <v>109</v>
      </c>
      <c r="D15" s="57">
        <f t="shared" si="0"/>
        <v>34</v>
      </c>
      <c r="E15" s="157">
        <f>SUM(L15+P15+V15+X15+Z15+AB15)</f>
        <v>28</v>
      </c>
      <c r="F15" s="196">
        <v>6</v>
      </c>
      <c r="G15" s="134">
        <v>18</v>
      </c>
      <c r="H15" s="133">
        <v>1</v>
      </c>
      <c r="I15" s="134">
        <v>8</v>
      </c>
      <c r="J15" s="135">
        <v>1</v>
      </c>
      <c r="K15" s="190">
        <v>13</v>
      </c>
      <c r="L15" s="137">
        <v>6</v>
      </c>
      <c r="M15" s="190">
        <v>17</v>
      </c>
      <c r="N15" s="191">
        <v>2</v>
      </c>
      <c r="O15" s="190">
        <v>14</v>
      </c>
      <c r="P15" s="137">
        <v>5</v>
      </c>
      <c r="Q15" s="190">
        <v>6</v>
      </c>
      <c r="R15" s="191">
        <v>2</v>
      </c>
      <c r="S15" s="190">
        <v>14</v>
      </c>
      <c r="T15" s="133">
        <v>5</v>
      </c>
      <c r="U15" s="159">
        <v>15</v>
      </c>
      <c r="V15" s="193">
        <v>4</v>
      </c>
      <c r="W15" s="159">
        <v>15</v>
      </c>
      <c r="X15" s="193">
        <v>4</v>
      </c>
      <c r="Y15" s="159">
        <v>13</v>
      </c>
      <c r="Z15" s="193">
        <v>6</v>
      </c>
      <c r="AA15" s="159">
        <v>6</v>
      </c>
      <c r="AB15" s="193">
        <v>3</v>
      </c>
      <c r="AC15" s="159">
        <v>6</v>
      </c>
      <c r="AD15" s="194">
        <v>3</v>
      </c>
      <c r="AE15" s="143"/>
      <c r="AF15" s="195"/>
      <c r="AG15" s="143"/>
      <c r="AH15" s="195"/>
      <c r="AI15" s="143"/>
      <c r="AJ15" s="195"/>
      <c r="AK15" s="143"/>
      <c r="AL15" s="195"/>
      <c r="AM15" s="143"/>
      <c r="AN15" s="195"/>
      <c r="AO15" s="84"/>
      <c r="AP15" s="85"/>
      <c r="AQ15" s="84"/>
      <c r="AR15" s="85"/>
    </row>
    <row r="16" spans="1:44" ht="12.75">
      <c r="A16" s="93">
        <v>12</v>
      </c>
      <c r="B16" s="146" t="s">
        <v>206</v>
      </c>
      <c r="C16" s="93" t="s">
        <v>41</v>
      </c>
      <c r="D16" s="57">
        <f t="shared" si="0"/>
        <v>23</v>
      </c>
      <c r="E16" s="157">
        <f>SUM(V16+X16+Z16+AB16+AD16)</f>
        <v>14</v>
      </c>
      <c r="F16" s="196">
        <v>9</v>
      </c>
      <c r="G16" s="134">
        <v>15</v>
      </c>
      <c r="H16" s="133">
        <v>4</v>
      </c>
      <c r="I16" s="134">
        <v>4</v>
      </c>
      <c r="J16" s="133">
        <v>5</v>
      </c>
      <c r="K16" s="190"/>
      <c r="L16" s="191"/>
      <c r="M16" s="190"/>
      <c r="N16" s="191"/>
      <c r="O16" s="190"/>
      <c r="P16" s="191"/>
      <c r="Q16" s="190"/>
      <c r="R16" s="191"/>
      <c r="S16" s="190"/>
      <c r="T16" s="192"/>
      <c r="U16" s="159">
        <v>16</v>
      </c>
      <c r="V16" s="193">
        <v>3</v>
      </c>
      <c r="W16" s="159">
        <v>16</v>
      </c>
      <c r="X16" s="193">
        <v>3</v>
      </c>
      <c r="Y16" s="159">
        <v>15</v>
      </c>
      <c r="Z16" s="193">
        <v>4</v>
      </c>
      <c r="AA16" s="159">
        <v>7</v>
      </c>
      <c r="AB16" s="193">
        <v>2</v>
      </c>
      <c r="AC16" s="159">
        <v>7</v>
      </c>
      <c r="AD16" s="193">
        <v>2</v>
      </c>
      <c r="AE16" s="143"/>
      <c r="AF16" s="195"/>
      <c r="AG16" s="143"/>
      <c r="AH16" s="195"/>
      <c r="AI16" s="143"/>
      <c r="AJ16" s="195"/>
      <c r="AK16" s="143"/>
      <c r="AL16" s="195"/>
      <c r="AM16" s="143"/>
      <c r="AN16" s="195"/>
      <c r="AO16" s="84"/>
      <c r="AP16" s="85"/>
      <c r="AQ16" s="84"/>
      <c r="AR16" s="85"/>
    </row>
    <row r="17" spans="1:44" ht="12.75">
      <c r="A17" s="93">
        <v>13</v>
      </c>
      <c r="B17" s="146" t="s">
        <v>207</v>
      </c>
      <c r="C17" s="147" t="s">
        <v>43</v>
      </c>
      <c r="D17" s="57">
        <f t="shared" si="0"/>
        <v>19</v>
      </c>
      <c r="E17" s="157">
        <f>SUM(L17+V17+X17+Z17)</f>
        <v>14</v>
      </c>
      <c r="F17" s="154">
        <f>SUM(H17+T17)</f>
        <v>5</v>
      </c>
      <c r="G17" s="76">
        <v>16</v>
      </c>
      <c r="H17" s="75">
        <v>3</v>
      </c>
      <c r="I17" s="76"/>
      <c r="J17" s="135"/>
      <c r="K17" s="190">
        <v>15</v>
      </c>
      <c r="L17" s="137">
        <v>4</v>
      </c>
      <c r="M17" s="190"/>
      <c r="N17" s="191"/>
      <c r="O17" s="190"/>
      <c r="P17" s="191"/>
      <c r="Q17" s="190"/>
      <c r="R17" s="191"/>
      <c r="S17" s="190">
        <v>17</v>
      </c>
      <c r="T17" s="133">
        <v>2</v>
      </c>
      <c r="U17" s="159">
        <v>14</v>
      </c>
      <c r="V17" s="193">
        <v>5</v>
      </c>
      <c r="W17" s="159">
        <v>17</v>
      </c>
      <c r="X17" s="193">
        <v>2</v>
      </c>
      <c r="Y17" s="159">
        <v>16</v>
      </c>
      <c r="Z17" s="193">
        <v>3</v>
      </c>
      <c r="AA17" s="159"/>
      <c r="AB17" s="194"/>
      <c r="AC17" s="159"/>
      <c r="AD17" s="194"/>
      <c r="AE17" s="143"/>
      <c r="AF17" s="195"/>
      <c r="AG17" s="143"/>
      <c r="AH17" s="195"/>
      <c r="AI17" s="143"/>
      <c r="AJ17" s="195"/>
      <c r="AK17" s="143"/>
      <c r="AL17" s="195"/>
      <c r="AM17" s="143"/>
      <c r="AN17" s="195"/>
      <c r="AO17" s="84"/>
      <c r="AP17" s="85"/>
      <c r="AQ17" s="84"/>
      <c r="AR17" s="85"/>
    </row>
    <row r="18" spans="1:44" ht="12.75">
      <c r="A18" s="93">
        <v>14</v>
      </c>
      <c r="B18" s="146" t="s">
        <v>208</v>
      </c>
      <c r="C18" s="147" t="s">
        <v>106</v>
      </c>
      <c r="D18" s="57">
        <f t="shared" si="0"/>
        <v>11</v>
      </c>
      <c r="E18" s="157">
        <f>SUM(L18+N18+P18+Z18+AB18+AD18)</f>
        <v>8</v>
      </c>
      <c r="F18" s="196">
        <v>3</v>
      </c>
      <c r="G18" s="76"/>
      <c r="H18" s="77"/>
      <c r="I18" s="76">
        <v>7</v>
      </c>
      <c r="J18" s="133">
        <v>2</v>
      </c>
      <c r="K18" s="190">
        <v>16</v>
      </c>
      <c r="L18" s="137">
        <v>3</v>
      </c>
      <c r="M18" s="190">
        <v>18</v>
      </c>
      <c r="N18" s="137">
        <v>1</v>
      </c>
      <c r="O18" s="190">
        <v>18</v>
      </c>
      <c r="P18" s="137">
        <v>1</v>
      </c>
      <c r="Q18" s="190">
        <v>7</v>
      </c>
      <c r="R18" s="191">
        <v>1</v>
      </c>
      <c r="S18" s="190">
        <v>18</v>
      </c>
      <c r="T18" s="133">
        <v>1</v>
      </c>
      <c r="U18" s="159"/>
      <c r="V18" s="194"/>
      <c r="W18" s="159"/>
      <c r="X18" s="194"/>
      <c r="Y18" s="159">
        <v>18</v>
      </c>
      <c r="Z18" s="193">
        <v>1</v>
      </c>
      <c r="AA18" s="159">
        <v>8</v>
      </c>
      <c r="AB18" s="193">
        <v>1</v>
      </c>
      <c r="AC18" s="159">
        <v>8</v>
      </c>
      <c r="AD18" s="193">
        <v>1</v>
      </c>
      <c r="AE18" s="143"/>
      <c r="AF18" s="195"/>
      <c r="AG18" s="143"/>
      <c r="AH18" s="195"/>
      <c r="AI18" s="143"/>
      <c r="AJ18" s="195"/>
      <c r="AK18" s="143"/>
      <c r="AL18" s="195"/>
      <c r="AM18" s="143"/>
      <c r="AN18" s="195"/>
      <c r="AO18" s="84"/>
      <c r="AP18" s="85"/>
      <c r="AQ18" s="84"/>
      <c r="AR18" s="85"/>
    </row>
    <row r="19" spans="1:44" ht="12.75" customHeight="1">
      <c r="A19" s="93">
        <v>15</v>
      </c>
      <c r="B19" s="197" t="s">
        <v>209</v>
      </c>
      <c r="C19" s="147" t="s">
        <v>138</v>
      </c>
      <c r="D19" s="57">
        <f t="shared" si="0"/>
        <v>10</v>
      </c>
      <c r="E19" s="157">
        <f>SUM(N19+P19+V19+X19+Z19)</f>
        <v>10</v>
      </c>
      <c r="F19" s="196">
        <v>0</v>
      </c>
      <c r="G19" s="134"/>
      <c r="H19" s="135"/>
      <c r="I19" s="134"/>
      <c r="J19" s="135"/>
      <c r="K19" s="190"/>
      <c r="L19" s="191"/>
      <c r="M19" s="190">
        <v>16</v>
      </c>
      <c r="N19" s="137">
        <v>3</v>
      </c>
      <c r="O19" s="190">
        <v>16</v>
      </c>
      <c r="P19" s="137">
        <v>3</v>
      </c>
      <c r="Q19" s="190"/>
      <c r="R19" s="191"/>
      <c r="S19" s="190"/>
      <c r="T19" s="192"/>
      <c r="U19" s="159">
        <v>18</v>
      </c>
      <c r="V19" s="193">
        <v>1</v>
      </c>
      <c r="W19" s="159">
        <v>18</v>
      </c>
      <c r="X19" s="193">
        <v>1</v>
      </c>
      <c r="Y19" s="159">
        <v>17</v>
      </c>
      <c r="Z19" s="193">
        <v>2</v>
      </c>
      <c r="AA19" s="159"/>
      <c r="AB19" s="194"/>
      <c r="AC19" s="159"/>
      <c r="AD19" s="194"/>
      <c r="AE19" s="143"/>
      <c r="AF19" s="195"/>
      <c r="AG19" s="143"/>
      <c r="AH19" s="195"/>
      <c r="AI19" s="143"/>
      <c r="AJ19" s="195"/>
      <c r="AK19" s="143"/>
      <c r="AL19" s="195"/>
      <c r="AM19" s="143"/>
      <c r="AN19" s="195"/>
      <c r="AO19" s="84"/>
      <c r="AP19" s="85"/>
      <c r="AQ19" s="84"/>
      <c r="AR19" s="85"/>
    </row>
    <row r="20" spans="1:44" ht="12.75">
      <c r="A20" s="93">
        <v>16</v>
      </c>
      <c r="B20" s="146" t="s">
        <v>210</v>
      </c>
      <c r="C20" s="147" t="s">
        <v>104</v>
      </c>
      <c r="D20" s="57">
        <f t="shared" si="0"/>
        <v>2</v>
      </c>
      <c r="E20" s="158">
        <v>2</v>
      </c>
      <c r="F20" s="196">
        <v>0</v>
      </c>
      <c r="G20" s="76"/>
      <c r="H20" s="77"/>
      <c r="I20" s="76"/>
      <c r="J20" s="135"/>
      <c r="K20" s="190"/>
      <c r="L20" s="191"/>
      <c r="M20" s="190"/>
      <c r="N20" s="191"/>
      <c r="O20" s="190"/>
      <c r="P20" s="191"/>
      <c r="Q20" s="190"/>
      <c r="R20" s="191"/>
      <c r="S20" s="190"/>
      <c r="T20" s="192"/>
      <c r="U20" s="159"/>
      <c r="V20" s="194"/>
      <c r="W20" s="159"/>
      <c r="X20" s="194"/>
      <c r="Y20" s="159"/>
      <c r="Z20" s="194"/>
      <c r="AA20" s="159">
        <v>8</v>
      </c>
      <c r="AB20" s="193">
        <v>1</v>
      </c>
      <c r="AC20" s="159">
        <v>8</v>
      </c>
      <c r="AD20" s="193">
        <v>1</v>
      </c>
      <c r="AE20" s="143"/>
      <c r="AF20" s="195"/>
      <c r="AG20" s="143"/>
      <c r="AH20" s="195"/>
      <c r="AI20" s="143"/>
      <c r="AJ20" s="195"/>
      <c r="AK20" s="143"/>
      <c r="AL20" s="195"/>
      <c r="AM20" s="143"/>
      <c r="AN20" s="195"/>
      <c r="AO20" s="84"/>
      <c r="AP20" s="85"/>
      <c r="AQ20" s="84"/>
      <c r="AR20" s="85"/>
    </row>
    <row r="21" spans="1:44" ht="12.75">
      <c r="A21" s="12"/>
      <c r="B21" s="12"/>
      <c r="C21" s="12"/>
      <c r="D21" s="57">
        <f t="shared" si="0"/>
        <v>0</v>
      </c>
      <c r="E21" s="158"/>
      <c r="F21" s="196"/>
      <c r="G21" s="76"/>
      <c r="H21" s="77"/>
      <c r="I21" s="76"/>
      <c r="J21" s="135"/>
      <c r="K21" s="190"/>
      <c r="L21" s="191"/>
      <c r="M21" s="190"/>
      <c r="N21" s="191"/>
      <c r="O21" s="190"/>
      <c r="P21" s="191"/>
      <c r="Q21" s="190"/>
      <c r="R21" s="191"/>
      <c r="S21" s="190"/>
      <c r="T21" s="192"/>
      <c r="U21" s="159"/>
      <c r="V21" s="194"/>
      <c r="W21" s="159"/>
      <c r="X21" s="194"/>
      <c r="Y21" s="159"/>
      <c r="Z21" s="194"/>
      <c r="AA21" s="159"/>
      <c r="AB21" s="194"/>
      <c r="AC21" s="159"/>
      <c r="AD21" s="194"/>
      <c r="AE21" s="143"/>
      <c r="AF21" s="195"/>
      <c r="AG21" s="143"/>
      <c r="AH21" s="195"/>
      <c r="AI21" s="143"/>
      <c r="AJ21" s="195"/>
      <c r="AK21" s="143"/>
      <c r="AL21" s="195"/>
      <c r="AM21" s="143"/>
      <c r="AN21" s="195"/>
      <c r="AO21" s="84"/>
      <c r="AP21" s="85"/>
      <c r="AQ21" s="84"/>
      <c r="AR21" s="85"/>
    </row>
    <row r="22" spans="1:44" ht="12.75">
      <c r="A22" s="12"/>
      <c r="B22" s="12"/>
      <c r="C22" s="12"/>
      <c r="D22" s="57">
        <f t="shared" si="0"/>
        <v>0</v>
      </c>
      <c r="E22" s="158"/>
      <c r="F22" s="196"/>
      <c r="G22" s="76"/>
      <c r="H22" s="77"/>
      <c r="I22" s="76"/>
      <c r="J22" s="135"/>
      <c r="K22" s="190"/>
      <c r="L22" s="191"/>
      <c r="M22" s="190"/>
      <c r="N22" s="191"/>
      <c r="O22" s="190"/>
      <c r="P22" s="191"/>
      <c r="Q22" s="190"/>
      <c r="R22" s="191"/>
      <c r="S22" s="190"/>
      <c r="T22" s="192"/>
      <c r="U22" s="159"/>
      <c r="V22" s="194"/>
      <c r="W22" s="159"/>
      <c r="X22" s="194"/>
      <c r="Y22" s="159"/>
      <c r="Z22" s="194"/>
      <c r="AA22" s="159"/>
      <c r="AB22" s="194"/>
      <c r="AC22" s="159"/>
      <c r="AD22" s="194"/>
      <c r="AE22" s="143"/>
      <c r="AF22" s="195"/>
      <c r="AG22" s="143"/>
      <c r="AH22" s="195"/>
      <c r="AI22" s="143"/>
      <c r="AJ22" s="195"/>
      <c r="AK22" s="143"/>
      <c r="AL22" s="195"/>
      <c r="AM22" s="143"/>
      <c r="AN22" s="195"/>
      <c r="AO22" s="84"/>
      <c r="AP22" s="85"/>
      <c r="AQ22" s="84"/>
      <c r="AR22" s="85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2:AT29"/>
  <sheetViews>
    <sheetView workbookViewId="0" topLeftCell="A1">
      <pane xSplit="2" topLeftCell="C1" activePane="topRight" state="frozen"/>
      <selection pane="topLeft" activeCell="A1" sqref="A1"/>
      <selection pane="topRight" activeCell="D33" sqref="D33"/>
    </sheetView>
  </sheetViews>
  <sheetFormatPr defaultColWidth="8.00390625" defaultRowHeight="12.75"/>
  <cols>
    <col min="1" max="1" width="3.7109375" style="149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45" width="9.140625" style="1" customWidth="1"/>
    <col min="46" max="46" width="3.7109375" style="1" customWidth="1"/>
    <col min="47" max="16384" width="9.140625" style="1" customWidth="1"/>
  </cols>
  <sheetData>
    <row r="1" ht="13.5"/>
    <row r="2" spans="2:46" ht="12.75" customHeight="1">
      <c r="B2" s="7" t="s">
        <v>193</v>
      </c>
      <c r="C2" s="7"/>
      <c r="D2" s="7"/>
      <c r="E2" s="7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9" t="s">
        <v>74</v>
      </c>
      <c r="V2" s="9"/>
      <c r="W2" s="9"/>
      <c r="X2" s="9"/>
      <c r="Y2" s="9"/>
      <c r="Z2" s="9"/>
      <c r="AA2" s="9"/>
      <c r="AB2" s="9"/>
      <c r="AC2" s="9"/>
      <c r="AD2" s="9"/>
      <c r="AE2" s="9" t="s">
        <v>194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  <c r="AS2" s="151"/>
      <c r="AT2" s="151"/>
    </row>
    <row r="3" spans="1:44" ht="12.75" customHeight="1">
      <c r="A3" s="12"/>
      <c r="B3" s="99" t="s">
        <v>172</v>
      </c>
      <c r="C3" s="100"/>
      <c r="D3" s="101" t="s">
        <v>7</v>
      </c>
      <c r="E3" s="101" t="s">
        <v>8</v>
      </c>
      <c r="F3" s="101" t="s">
        <v>9</v>
      </c>
      <c r="G3" s="102" t="s">
        <v>10</v>
      </c>
      <c r="H3" s="103"/>
      <c r="I3" s="103" t="s">
        <v>10</v>
      </c>
      <c r="J3" s="104"/>
      <c r="K3" s="175" t="s">
        <v>10</v>
      </c>
      <c r="L3" s="20"/>
      <c r="M3" s="175" t="s">
        <v>10</v>
      </c>
      <c r="N3" s="20"/>
      <c r="O3" s="176" t="s">
        <v>10</v>
      </c>
      <c r="P3" s="20"/>
      <c r="Q3" s="20" t="s">
        <v>10</v>
      </c>
      <c r="R3" s="177"/>
      <c r="S3" s="20" t="s">
        <v>10</v>
      </c>
      <c r="T3" s="177"/>
      <c r="U3" s="17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79" t="s">
        <v>10</v>
      </c>
      <c r="AF3" s="180"/>
      <c r="AG3" s="28" t="s">
        <v>10</v>
      </c>
      <c r="AH3" s="180"/>
      <c r="AI3" s="28" t="s">
        <v>10</v>
      </c>
      <c r="AJ3" s="28"/>
      <c r="AK3" s="28" t="s">
        <v>10</v>
      </c>
      <c r="AL3" s="181"/>
      <c r="AM3" s="28" t="s">
        <v>10</v>
      </c>
      <c r="AN3" s="181"/>
      <c r="AO3" s="115" t="s">
        <v>10</v>
      </c>
      <c r="AP3" s="116"/>
      <c r="AQ3" s="115" t="s">
        <v>10</v>
      </c>
      <c r="AR3" s="117"/>
    </row>
    <row r="4" spans="1:44" s="53" customFormat="1" ht="12.75" customHeight="1">
      <c r="A4" s="33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18" t="s">
        <v>14</v>
      </c>
      <c r="H4" s="119" t="s">
        <v>13</v>
      </c>
      <c r="I4" s="120" t="s">
        <v>15</v>
      </c>
      <c r="J4" s="121" t="s">
        <v>13</v>
      </c>
      <c r="K4" s="42" t="s">
        <v>16</v>
      </c>
      <c r="L4" s="43" t="s">
        <v>13</v>
      </c>
      <c r="M4" s="42" t="s">
        <v>17</v>
      </c>
      <c r="N4" s="43" t="s">
        <v>13</v>
      </c>
      <c r="O4" s="42" t="s">
        <v>21</v>
      </c>
      <c r="P4" s="43" t="s">
        <v>13</v>
      </c>
      <c r="Q4" s="42" t="s">
        <v>120</v>
      </c>
      <c r="R4" s="43" t="s">
        <v>13</v>
      </c>
      <c r="S4" s="42" t="s">
        <v>20</v>
      </c>
      <c r="T4" s="182" t="s">
        <v>13</v>
      </c>
      <c r="U4" s="183" t="s">
        <v>16</v>
      </c>
      <c r="V4" s="45" t="s">
        <v>13</v>
      </c>
      <c r="W4" s="44" t="s">
        <v>17</v>
      </c>
      <c r="X4" s="45" t="s">
        <v>13</v>
      </c>
      <c r="Y4" s="44" t="s">
        <v>21</v>
      </c>
      <c r="Z4" s="45" t="s">
        <v>13</v>
      </c>
      <c r="AA4" s="44" t="s">
        <v>19</v>
      </c>
      <c r="AB4" s="45" t="s">
        <v>13</v>
      </c>
      <c r="AC4" s="44" t="s">
        <v>120</v>
      </c>
      <c r="AD4" s="45" t="s">
        <v>13</v>
      </c>
      <c r="AE4" s="184" t="s">
        <v>16</v>
      </c>
      <c r="AF4" s="185" t="s">
        <v>13</v>
      </c>
      <c r="AG4" s="186" t="s">
        <v>17</v>
      </c>
      <c r="AH4" s="185" t="s">
        <v>13</v>
      </c>
      <c r="AI4" s="186" t="s">
        <v>21</v>
      </c>
      <c r="AJ4" s="185" t="s">
        <v>13</v>
      </c>
      <c r="AK4" s="186" t="s">
        <v>19</v>
      </c>
      <c r="AL4" s="187" t="s">
        <v>13</v>
      </c>
      <c r="AM4" s="186" t="s">
        <v>120</v>
      </c>
      <c r="AN4" s="187" t="s">
        <v>13</v>
      </c>
      <c r="AO4" s="50" t="s">
        <v>23</v>
      </c>
      <c r="AP4" s="51" t="s">
        <v>13</v>
      </c>
      <c r="AQ4" s="50" t="s">
        <v>24</v>
      </c>
      <c r="AR4" s="52" t="s">
        <v>13</v>
      </c>
    </row>
    <row r="5" spans="1:44" s="149" customFormat="1" ht="12" customHeight="1">
      <c r="A5" s="188">
        <v>1</v>
      </c>
      <c r="B5" s="198" t="s">
        <v>211</v>
      </c>
      <c r="C5" s="188" t="s">
        <v>138</v>
      </c>
      <c r="D5" s="199">
        <f aca="true" t="shared" si="0" ref="D5:D29">E5+F5</f>
        <v>100</v>
      </c>
      <c r="E5" s="58">
        <f>SUM(L5+N5+V5+X5+AB5+AD5)</f>
        <v>84</v>
      </c>
      <c r="F5" s="59">
        <f>SUM(H5+J5)</f>
        <v>16</v>
      </c>
      <c r="G5" s="76">
        <v>11</v>
      </c>
      <c r="H5" s="75">
        <v>8</v>
      </c>
      <c r="I5" s="76">
        <v>4</v>
      </c>
      <c r="J5" s="133">
        <v>8</v>
      </c>
      <c r="K5" s="190">
        <v>5</v>
      </c>
      <c r="L5" s="137">
        <v>14</v>
      </c>
      <c r="M5" s="190">
        <v>5</v>
      </c>
      <c r="N5" s="137">
        <v>14</v>
      </c>
      <c r="O5" s="190">
        <v>10</v>
      </c>
      <c r="P5" s="191">
        <v>9</v>
      </c>
      <c r="Q5" s="190">
        <v>3</v>
      </c>
      <c r="R5" s="191">
        <v>10</v>
      </c>
      <c r="S5" s="190">
        <v>13</v>
      </c>
      <c r="T5" s="192">
        <v>6</v>
      </c>
      <c r="U5" s="159">
        <v>5</v>
      </c>
      <c r="V5" s="193">
        <v>14</v>
      </c>
      <c r="W5" s="159">
        <v>6</v>
      </c>
      <c r="X5" s="193">
        <v>13</v>
      </c>
      <c r="Y5" s="159"/>
      <c r="Z5" s="194"/>
      <c r="AA5" s="159">
        <v>2</v>
      </c>
      <c r="AB5" s="193">
        <v>13</v>
      </c>
      <c r="AC5" s="159">
        <v>1</v>
      </c>
      <c r="AD5" s="193">
        <v>16</v>
      </c>
      <c r="AE5" s="143"/>
      <c r="AF5" s="195"/>
      <c r="AG5" s="143"/>
      <c r="AH5" s="195"/>
      <c r="AI5" s="143"/>
      <c r="AJ5" s="195"/>
      <c r="AK5" s="143"/>
      <c r="AL5" s="195"/>
      <c r="AM5" s="143"/>
      <c r="AN5" s="195"/>
      <c r="AO5" s="84"/>
      <c r="AP5" s="85"/>
      <c r="AQ5" s="84"/>
      <c r="AR5" s="85"/>
    </row>
    <row r="6" spans="1:44" s="149" customFormat="1" ht="12" customHeight="1">
      <c r="A6" s="54">
        <v>2</v>
      </c>
      <c r="B6" s="200" t="s">
        <v>212</v>
      </c>
      <c r="C6" s="201" t="s">
        <v>52</v>
      </c>
      <c r="D6" s="199">
        <f t="shared" si="0"/>
        <v>96</v>
      </c>
      <c r="E6" s="58">
        <f>SUM(N6+P6+X6+Z6+AB6+AD6)</f>
        <v>69</v>
      </c>
      <c r="F6" s="59">
        <f>SUM(H6+T6)</f>
        <v>27</v>
      </c>
      <c r="G6" s="76">
        <v>6</v>
      </c>
      <c r="H6" s="75">
        <v>13</v>
      </c>
      <c r="I6" s="76">
        <v>2</v>
      </c>
      <c r="J6" s="135">
        <v>13</v>
      </c>
      <c r="K6" s="190">
        <v>13</v>
      </c>
      <c r="L6" s="191">
        <v>6</v>
      </c>
      <c r="M6" s="190">
        <v>6</v>
      </c>
      <c r="N6" s="137">
        <v>13</v>
      </c>
      <c r="O6" s="190">
        <v>9</v>
      </c>
      <c r="P6" s="137">
        <v>10</v>
      </c>
      <c r="Q6" s="190">
        <v>5</v>
      </c>
      <c r="R6" s="191">
        <v>7</v>
      </c>
      <c r="S6" s="190">
        <v>5</v>
      </c>
      <c r="T6" s="133">
        <v>14</v>
      </c>
      <c r="U6" s="159">
        <v>13</v>
      </c>
      <c r="V6" s="194">
        <v>6</v>
      </c>
      <c r="W6" s="159">
        <v>7</v>
      </c>
      <c r="X6" s="193">
        <v>12</v>
      </c>
      <c r="Y6" s="159">
        <v>6</v>
      </c>
      <c r="Z6" s="193">
        <v>13</v>
      </c>
      <c r="AA6" s="159">
        <v>4</v>
      </c>
      <c r="AB6" s="193">
        <v>8</v>
      </c>
      <c r="AC6" s="159">
        <v>2</v>
      </c>
      <c r="AD6" s="193">
        <v>13</v>
      </c>
      <c r="AE6" s="143"/>
      <c r="AF6" s="195"/>
      <c r="AG6" s="143"/>
      <c r="AH6" s="195"/>
      <c r="AI6" s="143"/>
      <c r="AJ6" s="195"/>
      <c r="AK6" s="143"/>
      <c r="AL6" s="195"/>
      <c r="AM6" s="143"/>
      <c r="AN6" s="195"/>
      <c r="AO6" s="84"/>
      <c r="AP6" s="85"/>
      <c r="AQ6" s="84"/>
      <c r="AR6" s="85"/>
    </row>
    <row r="7" spans="1:46" s="149" customFormat="1" ht="12" customHeight="1">
      <c r="A7" s="54">
        <v>3</v>
      </c>
      <c r="B7" s="202" t="s">
        <v>213</v>
      </c>
      <c r="C7" s="201" t="s">
        <v>52</v>
      </c>
      <c r="D7" s="199">
        <f t="shared" si="0"/>
        <v>86</v>
      </c>
      <c r="E7" s="58">
        <f>SUM(N7+P7+R7+Z7+AB7+AD7)</f>
        <v>56</v>
      </c>
      <c r="F7" s="59">
        <f>SUM(J7+T7)</f>
        <v>30</v>
      </c>
      <c r="G7" s="76">
        <v>8</v>
      </c>
      <c r="H7" s="77">
        <v>11</v>
      </c>
      <c r="I7" s="76">
        <v>1</v>
      </c>
      <c r="J7" s="133">
        <v>13</v>
      </c>
      <c r="K7" s="190">
        <v>16</v>
      </c>
      <c r="L7" s="191">
        <v>3</v>
      </c>
      <c r="M7" s="190">
        <v>9</v>
      </c>
      <c r="N7" s="137">
        <v>10</v>
      </c>
      <c r="O7" s="190">
        <v>12</v>
      </c>
      <c r="P7" s="137">
        <v>7</v>
      </c>
      <c r="Q7" s="190">
        <v>5</v>
      </c>
      <c r="R7" s="137">
        <v>7</v>
      </c>
      <c r="S7" s="190">
        <v>3</v>
      </c>
      <c r="T7" s="133">
        <v>17</v>
      </c>
      <c r="U7" s="159"/>
      <c r="V7" s="194"/>
      <c r="W7" s="159">
        <v>13</v>
      </c>
      <c r="X7" s="194">
        <v>6</v>
      </c>
      <c r="Y7" s="159">
        <v>8</v>
      </c>
      <c r="Z7" s="193">
        <v>11</v>
      </c>
      <c r="AA7" s="159">
        <v>4</v>
      </c>
      <c r="AB7" s="193">
        <v>8</v>
      </c>
      <c r="AC7" s="159">
        <v>2</v>
      </c>
      <c r="AD7" s="193">
        <v>13</v>
      </c>
      <c r="AE7" s="143"/>
      <c r="AF7" s="195"/>
      <c r="AG7" s="143"/>
      <c r="AH7" s="195"/>
      <c r="AI7" s="143"/>
      <c r="AJ7" s="195"/>
      <c r="AK7" s="143"/>
      <c r="AL7" s="195"/>
      <c r="AM7" s="143"/>
      <c r="AN7" s="195"/>
      <c r="AO7" s="84"/>
      <c r="AP7" s="85"/>
      <c r="AQ7" s="84"/>
      <c r="AR7" s="85"/>
      <c r="AS7" s="155"/>
      <c r="AT7" s="155"/>
    </row>
    <row r="8" spans="1:44" s="149" customFormat="1" ht="12" customHeight="1">
      <c r="A8" s="54">
        <v>4</v>
      </c>
      <c r="B8" s="202" t="s">
        <v>214</v>
      </c>
      <c r="C8" s="201" t="s">
        <v>63</v>
      </c>
      <c r="D8" s="199">
        <f t="shared" si="0"/>
        <v>81</v>
      </c>
      <c r="E8" s="58">
        <f>SUM(L8+N8+P8+V8+X8+Z8)</f>
        <v>60</v>
      </c>
      <c r="F8" s="59">
        <f>SUM(H8+T8)</f>
        <v>21</v>
      </c>
      <c r="G8" s="76">
        <v>9</v>
      </c>
      <c r="H8" s="75">
        <v>10</v>
      </c>
      <c r="I8" s="76"/>
      <c r="J8" s="135"/>
      <c r="K8" s="190">
        <v>7</v>
      </c>
      <c r="L8" s="137">
        <v>12</v>
      </c>
      <c r="M8" s="190">
        <v>12</v>
      </c>
      <c r="N8" s="137">
        <v>5</v>
      </c>
      <c r="O8" s="190">
        <v>8</v>
      </c>
      <c r="P8" s="137">
        <v>11</v>
      </c>
      <c r="Q8" s="190">
        <v>8</v>
      </c>
      <c r="R8" s="191">
        <v>4</v>
      </c>
      <c r="S8" s="190">
        <v>8</v>
      </c>
      <c r="T8" s="133">
        <v>11</v>
      </c>
      <c r="U8" s="159">
        <v>7</v>
      </c>
      <c r="V8" s="193">
        <v>12</v>
      </c>
      <c r="W8" s="159">
        <v>9</v>
      </c>
      <c r="X8" s="193">
        <v>10</v>
      </c>
      <c r="Y8" s="159">
        <v>9</v>
      </c>
      <c r="Z8" s="193">
        <v>10</v>
      </c>
      <c r="AA8" s="159">
        <v>7</v>
      </c>
      <c r="AB8" s="194">
        <v>5</v>
      </c>
      <c r="AC8" s="159">
        <v>11</v>
      </c>
      <c r="AD8" s="194">
        <v>1</v>
      </c>
      <c r="AE8" s="143"/>
      <c r="AF8" s="195"/>
      <c r="AG8" s="143"/>
      <c r="AH8" s="195"/>
      <c r="AI8" s="143"/>
      <c r="AJ8" s="195"/>
      <c r="AK8" s="143"/>
      <c r="AL8" s="195"/>
      <c r="AM8" s="143"/>
      <c r="AN8" s="195"/>
      <c r="AO8" s="84"/>
      <c r="AP8" s="85"/>
      <c r="AQ8" s="84"/>
      <c r="AR8" s="85"/>
    </row>
    <row r="9" spans="1:46" s="155" customFormat="1" ht="12.75" customHeight="1">
      <c r="A9" s="54">
        <v>5</v>
      </c>
      <c r="B9" s="153" t="s">
        <v>215</v>
      </c>
      <c r="C9" s="89" t="s">
        <v>106</v>
      </c>
      <c r="D9" s="199">
        <f t="shared" si="0"/>
        <v>71</v>
      </c>
      <c r="E9" s="58">
        <f>SUM(L9+N9+R9+V9+X9+Z9)</f>
        <v>55</v>
      </c>
      <c r="F9" s="59">
        <f>SUM(H9+J9)</f>
        <v>16</v>
      </c>
      <c r="G9" s="76">
        <v>10</v>
      </c>
      <c r="H9" s="75">
        <v>9</v>
      </c>
      <c r="I9" s="76">
        <v>5</v>
      </c>
      <c r="J9" s="133">
        <v>7</v>
      </c>
      <c r="K9" s="190">
        <v>11</v>
      </c>
      <c r="L9" s="137">
        <v>8</v>
      </c>
      <c r="M9" s="190">
        <v>13</v>
      </c>
      <c r="N9" s="137">
        <v>6</v>
      </c>
      <c r="O9" s="190">
        <v>14</v>
      </c>
      <c r="P9" s="191">
        <v>5</v>
      </c>
      <c r="Q9" s="190">
        <v>4</v>
      </c>
      <c r="R9" s="137">
        <v>8</v>
      </c>
      <c r="S9" s="190">
        <v>15</v>
      </c>
      <c r="T9" s="192">
        <v>4</v>
      </c>
      <c r="U9" s="159">
        <v>9</v>
      </c>
      <c r="V9" s="193">
        <v>10</v>
      </c>
      <c r="W9" s="159">
        <v>8</v>
      </c>
      <c r="X9" s="193">
        <v>11</v>
      </c>
      <c r="Y9" s="159">
        <v>7</v>
      </c>
      <c r="Z9" s="193">
        <v>12</v>
      </c>
      <c r="AA9" s="159"/>
      <c r="AB9" s="194"/>
      <c r="AC9" s="159"/>
      <c r="AD9" s="194"/>
      <c r="AE9" s="143"/>
      <c r="AF9" s="195"/>
      <c r="AG9" s="143"/>
      <c r="AH9" s="195"/>
      <c r="AI9" s="143"/>
      <c r="AJ9" s="195"/>
      <c r="AK9" s="143"/>
      <c r="AL9" s="195"/>
      <c r="AM9" s="143"/>
      <c r="AN9" s="195"/>
      <c r="AO9" s="84"/>
      <c r="AP9" s="85"/>
      <c r="AQ9" s="84"/>
      <c r="AR9" s="85"/>
      <c r="AS9" s="1"/>
      <c r="AT9" s="1"/>
    </row>
    <row r="10" spans="1:46" s="155" customFormat="1" ht="12.75" customHeight="1">
      <c r="A10" s="54">
        <v>6</v>
      </c>
      <c r="B10" s="156" t="s">
        <v>216</v>
      </c>
      <c r="C10" s="54" t="s">
        <v>138</v>
      </c>
      <c r="D10" s="199">
        <f t="shared" si="0"/>
        <v>68</v>
      </c>
      <c r="E10" s="58">
        <f>SUM(N10+P10+V10+X10+Z10+AB10)</f>
        <v>55</v>
      </c>
      <c r="F10" s="59">
        <f>SUM(H10+T10)</f>
        <v>13</v>
      </c>
      <c r="G10" s="76">
        <v>14</v>
      </c>
      <c r="H10" s="75">
        <v>5</v>
      </c>
      <c r="I10" s="76"/>
      <c r="J10" s="135"/>
      <c r="K10" s="190"/>
      <c r="L10" s="191"/>
      <c r="M10" s="190">
        <v>10</v>
      </c>
      <c r="N10" s="137">
        <v>9</v>
      </c>
      <c r="O10" s="190">
        <v>11</v>
      </c>
      <c r="P10" s="137">
        <v>8</v>
      </c>
      <c r="Q10" s="190">
        <v>6</v>
      </c>
      <c r="R10" s="191">
        <v>6</v>
      </c>
      <c r="S10" s="190">
        <v>11</v>
      </c>
      <c r="T10" s="133">
        <v>8</v>
      </c>
      <c r="U10" s="159">
        <v>6</v>
      </c>
      <c r="V10" s="193">
        <v>13</v>
      </c>
      <c r="W10" s="159">
        <v>10</v>
      </c>
      <c r="X10" s="193">
        <v>9</v>
      </c>
      <c r="Y10" s="159">
        <v>10</v>
      </c>
      <c r="Z10" s="193">
        <v>9</v>
      </c>
      <c r="AA10" s="159">
        <v>5</v>
      </c>
      <c r="AB10" s="193">
        <v>7</v>
      </c>
      <c r="AC10" s="159"/>
      <c r="AD10" s="194"/>
      <c r="AE10" s="143"/>
      <c r="AF10" s="195"/>
      <c r="AG10" s="143"/>
      <c r="AH10" s="195"/>
      <c r="AI10" s="143"/>
      <c r="AJ10" s="195"/>
      <c r="AK10" s="143"/>
      <c r="AL10" s="195"/>
      <c r="AM10" s="143"/>
      <c r="AN10" s="195"/>
      <c r="AO10" s="84"/>
      <c r="AP10" s="85"/>
      <c r="AQ10" s="84"/>
      <c r="AR10" s="85"/>
      <c r="AS10" s="149"/>
      <c r="AT10" s="149"/>
    </row>
    <row r="11" spans="1:46" s="149" customFormat="1" ht="12" customHeight="1">
      <c r="A11" s="54">
        <v>7</v>
      </c>
      <c r="B11" s="203" t="s">
        <v>217</v>
      </c>
      <c r="C11" s="54" t="s">
        <v>32</v>
      </c>
      <c r="D11" s="199">
        <f t="shared" si="0"/>
        <v>63</v>
      </c>
      <c r="E11" s="58">
        <f>SUM(L11+N11+P11+R11+V11+Z11)</f>
        <v>44</v>
      </c>
      <c r="F11" s="59">
        <f>SUM(J11+T11)</f>
        <v>19</v>
      </c>
      <c r="G11" s="76">
        <v>13</v>
      </c>
      <c r="H11" s="77">
        <v>6</v>
      </c>
      <c r="I11" s="76">
        <v>5</v>
      </c>
      <c r="J11" s="133">
        <v>7</v>
      </c>
      <c r="K11" s="190">
        <v>10</v>
      </c>
      <c r="L11" s="137">
        <v>9</v>
      </c>
      <c r="M11" s="190">
        <v>7</v>
      </c>
      <c r="N11" s="137">
        <v>12</v>
      </c>
      <c r="O11" s="190">
        <v>13</v>
      </c>
      <c r="P11" s="137">
        <v>6</v>
      </c>
      <c r="Q11" s="190">
        <v>4</v>
      </c>
      <c r="R11" s="137">
        <v>8</v>
      </c>
      <c r="S11" s="190">
        <v>7</v>
      </c>
      <c r="T11" s="133">
        <v>12</v>
      </c>
      <c r="U11" s="159">
        <v>18</v>
      </c>
      <c r="V11" s="193">
        <v>1</v>
      </c>
      <c r="W11" s="159"/>
      <c r="X11" s="194"/>
      <c r="Y11" s="159">
        <v>11</v>
      </c>
      <c r="Z11" s="193">
        <v>8</v>
      </c>
      <c r="AA11" s="159"/>
      <c r="AB11" s="194"/>
      <c r="AC11" s="159"/>
      <c r="AD11" s="194"/>
      <c r="AE11" s="143"/>
      <c r="AF11" s="195"/>
      <c r="AG11" s="143"/>
      <c r="AH11" s="195"/>
      <c r="AI11" s="143"/>
      <c r="AJ11" s="195"/>
      <c r="AK11" s="143"/>
      <c r="AL11" s="195"/>
      <c r="AM11" s="143"/>
      <c r="AN11" s="195"/>
      <c r="AO11" s="84"/>
      <c r="AP11" s="85"/>
      <c r="AQ11" s="84"/>
      <c r="AR11" s="85"/>
      <c r="AS11" s="155"/>
      <c r="AT11" s="155"/>
    </row>
    <row r="12" spans="1:46" s="155" customFormat="1" ht="12.75" customHeight="1">
      <c r="A12" s="54">
        <v>8</v>
      </c>
      <c r="B12" s="202" t="s">
        <v>218</v>
      </c>
      <c r="C12" s="201" t="s">
        <v>126</v>
      </c>
      <c r="D12" s="199">
        <f t="shared" si="0"/>
        <v>59</v>
      </c>
      <c r="E12" s="58">
        <f>SUM(P12+V12+X12+Z12+AD12)</f>
        <v>45</v>
      </c>
      <c r="F12" s="59">
        <f>SUM(H12)</f>
        <v>14</v>
      </c>
      <c r="G12" s="76">
        <v>5</v>
      </c>
      <c r="H12" s="75">
        <v>14</v>
      </c>
      <c r="I12" s="76"/>
      <c r="J12" s="135"/>
      <c r="K12" s="190"/>
      <c r="L12" s="191"/>
      <c r="M12" s="190"/>
      <c r="N12" s="191"/>
      <c r="O12" s="190">
        <v>4</v>
      </c>
      <c r="P12" s="137">
        <v>15</v>
      </c>
      <c r="Q12" s="190"/>
      <c r="R12" s="191"/>
      <c r="S12" s="190"/>
      <c r="T12" s="192"/>
      <c r="U12" s="159">
        <v>8</v>
      </c>
      <c r="V12" s="193">
        <v>11</v>
      </c>
      <c r="W12" s="159">
        <v>11</v>
      </c>
      <c r="X12" s="193">
        <v>8</v>
      </c>
      <c r="Y12" s="159">
        <v>14</v>
      </c>
      <c r="Z12" s="193">
        <v>5</v>
      </c>
      <c r="AA12" s="159"/>
      <c r="AB12" s="194"/>
      <c r="AC12" s="159">
        <v>6</v>
      </c>
      <c r="AD12" s="193">
        <v>6</v>
      </c>
      <c r="AE12" s="143"/>
      <c r="AF12" s="195"/>
      <c r="AG12" s="143"/>
      <c r="AH12" s="195"/>
      <c r="AI12" s="143"/>
      <c r="AJ12" s="195"/>
      <c r="AK12" s="143"/>
      <c r="AL12" s="195"/>
      <c r="AM12" s="143"/>
      <c r="AN12" s="195"/>
      <c r="AO12" s="84"/>
      <c r="AP12" s="85"/>
      <c r="AQ12" s="84"/>
      <c r="AR12" s="85"/>
      <c r="AS12" s="149"/>
      <c r="AT12" s="149"/>
    </row>
    <row r="13" spans="1:46" s="155" customFormat="1" ht="12.75" customHeight="1">
      <c r="A13" s="93">
        <v>9</v>
      </c>
      <c r="B13" s="204" t="s">
        <v>219</v>
      </c>
      <c r="C13" s="12" t="s">
        <v>126</v>
      </c>
      <c r="D13" s="199">
        <f t="shared" si="0"/>
        <v>39</v>
      </c>
      <c r="E13" s="58">
        <f>SUM(L13+N13+P13+V13+Z13+AB13)</f>
        <v>31</v>
      </c>
      <c r="F13" s="59">
        <f>SUM(H13+J13)</f>
        <v>8</v>
      </c>
      <c r="G13" s="76">
        <v>16</v>
      </c>
      <c r="H13" s="75">
        <v>3</v>
      </c>
      <c r="I13" s="76">
        <v>7</v>
      </c>
      <c r="J13" s="133">
        <v>5</v>
      </c>
      <c r="K13" s="190">
        <v>15</v>
      </c>
      <c r="L13" s="137">
        <v>4</v>
      </c>
      <c r="M13" s="190">
        <v>14</v>
      </c>
      <c r="N13" s="137">
        <v>5</v>
      </c>
      <c r="O13" s="190">
        <v>15</v>
      </c>
      <c r="P13" s="137">
        <v>4</v>
      </c>
      <c r="Q13" s="190">
        <v>11</v>
      </c>
      <c r="R13" s="191">
        <v>1</v>
      </c>
      <c r="S13" s="190">
        <v>16</v>
      </c>
      <c r="T13" s="192">
        <v>3</v>
      </c>
      <c r="U13" s="159">
        <v>10</v>
      </c>
      <c r="V13" s="193">
        <v>9</v>
      </c>
      <c r="W13" s="159">
        <v>17</v>
      </c>
      <c r="X13" s="194">
        <v>2</v>
      </c>
      <c r="Y13" s="159">
        <v>13</v>
      </c>
      <c r="Z13" s="193">
        <v>6</v>
      </c>
      <c r="AA13" s="159">
        <v>9</v>
      </c>
      <c r="AB13" s="193">
        <v>3</v>
      </c>
      <c r="AC13" s="159">
        <v>10</v>
      </c>
      <c r="AD13" s="194">
        <v>2</v>
      </c>
      <c r="AE13" s="143"/>
      <c r="AF13" s="195"/>
      <c r="AG13" s="143"/>
      <c r="AH13" s="195"/>
      <c r="AI13" s="143"/>
      <c r="AJ13" s="195"/>
      <c r="AK13" s="143"/>
      <c r="AL13" s="195"/>
      <c r="AM13" s="143"/>
      <c r="AN13" s="195"/>
      <c r="AO13" s="84"/>
      <c r="AP13" s="85"/>
      <c r="AQ13" s="84"/>
      <c r="AR13" s="85"/>
      <c r="AS13" s="1"/>
      <c r="AT13" s="1"/>
    </row>
    <row r="14" spans="1:46" s="155" customFormat="1" ht="12.75" customHeight="1">
      <c r="A14" s="93">
        <v>10</v>
      </c>
      <c r="B14" s="204" t="s">
        <v>220</v>
      </c>
      <c r="C14" s="12" t="s">
        <v>148</v>
      </c>
      <c r="D14" s="199">
        <f t="shared" si="0"/>
        <v>28</v>
      </c>
      <c r="E14" s="58">
        <f>SUM(R14+X14+Z14+AB14+AD14)</f>
        <v>25</v>
      </c>
      <c r="F14" s="59">
        <f>SUM(J14+T14)</f>
        <v>3</v>
      </c>
      <c r="G14" s="76"/>
      <c r="H14" s="77"/>
      <c r="I14" s="76">
        <v>10</v>
      </c>
      <c r="J14" s="133">
        <v>2</v>
      </c>
      <c r="K14" s="190"/>
      <c r="L14" s="191"/>
      <c r="M14" s="190"/>
      <c r="N14" s="191"/>
      <c r="O14" s="190"/>
      <c r="P14" s="191"/>
      <c r="Q14" s="190">
        <v>7</v>
      </c>
      <c r="R14" s="137">
        <v>5</v>
      </c>
      <c r="S14" s="190">
        <v>18</v>
      </c>
      <c r="T14" s="133">
        <v>1</v>
      </c>
      <c r="U14" s="159"/>
      <c r="V14" s="194"/>
      <c r="W14" s="159">
        <v>14</v>
      </c>
      <c r="X14" s="193">
        <v>5</v>
      </c>
      <c r="Y14" s="159">
        <v>15</v>
      </c>
      <c r="Z14" s="193">
        <v>4</v>
      </c>
      <c r="AA14" s="159">
        <v>8</v>
      </c>
      <c r="AB14" s="193">
        <v>4</v>
      </c>
      <c r="AC14" s="159">
        <v>5</v>
      </c>
      <c r="AD14" s="193">
        <v>7</v>
      </c>
      <c r="AE14" s="143"/>
      <c r="AF14" s="195"/>
      <c r="AG14" s="143"/>
      <c r="AH14" s="195"/>
      <c r="AI14" s="143"/>
      <c r="AJ14" s="195"/>
      <c r="AK14" s="143"/>
      <c r="AL14" s="195"/>
      <c r="AM14" s="143"/>
      <c r="AN14" s="195"/>
      <c r="AO14" s="84"/>
      <c r="AP14" s="85"/>
      <c r="AQ14" s="84"/>
      <c r="AR14" s="85"/>
      <c r="AS14" s="1"/>
      <c r="AT14" s="1"/>
    </row>
    <row r="15" spans="1:44" ht="12" customHeight="1">
      <c r="A15" s="93">
        <v>11</v>
      </c>
      <c r="B15" s="204" t="s">
        <v>221</v>
      </c>
      <c r="C15" s="12" t="s">
        <v>47</v>
      </c>
      <c r="D15" s="199">
        <f t="shared" si="0"/>
        <v>28</v>
      </c>
      <c r="E15" s="58">
        <f>SUM(L15+V15+X15+Z15+AB15+AD15)</f>
        <v>26</v>
      </c>
      <c r="F15" s="59">
        <f>SUM(H15)</f>
        <v>2</v>
      </c>
      <c r="G15" s="76">
        <v>17</v>
      </c>
      <c r="H15" s="75">
        <v>2</v>
      </c>
      <c r="I15" s="76"/>
      <c r="J15" s="135"/>
      <c r="K15" s="190">
        <v>17</v>
      </c>
      <c r="L15" s="137">
        <v>2</v>
      </c>
      <c r="M15" s="190"/>
      <c r="N15" s="191"/>
      <c r="O15" s="190"/>
      <c r="P15" s="191"/>
      <c r="Q15" s="190"/>
      <c r="R15" s="191"/>
      <c r="S15" s="190"/>
      <c r="T15" s="192"/>
      <c r="U15" s="159">
        <v>17</v>
      </c>
      <c r="V15" s="193">
        <v>2</v>
      </c>
      <c r="W15" s="159">
        <v>16</v>
      </c>
      <c r="X15" s="193">
        <v>3</v>
      </c>
      <c r="Y15" s="159">
        <v>16</v>
      </c>
      <c r="Z15" s="193">
        <v>3</v>
      </c>
      <c r="AA15" s="159">
        <v>6</v>
      </c>
      <c r="AB15" s="193">
        <v>6</v>
      </c>
      <c r="AC15" s="159">
        <v>3</v>
      </c>
      <c r="AD15" s="193">
        <v>10</v>
      </c>
      <c r="AE15" s="143"/>
      <c r="AF15" s="195"/>
      <c r="AG15" s="143"/>
      <c r="AH15" s="195"/>
      <c r="AI15" s="143"/>
      <c r="AJ15" s="195"/>
      <c r="AK15" s="143"/>
      <c r="AL15" s="195"/>
      <c r="AM15" s="143"/>
      <c r="AN15" s="195"/>
      <c r="AO15" s="84"/>
      <c r="AP15" s="85"/>
      <c r="AQ15" s="84"/>
      <c r="AR15" s="85"/>
    </row>
    <row r="16" spans="1:46" ht="12" customHeight="1">
      <c r="A16" s="93">
        <v>12</v>
      </c>
      <c r="B16" s="205" t="s">
        <v>222</v>
      </c>
      <c r="C16" s="93" t="s">
        <v>63</v>
      </c>
      <c r="D16" s="199">
        <f t="shared" si="0"/>
        <v>24</v>
      </c>
      <c r="E16" s="58">
        <f>SUM(N16+P16+R16+AB16+AD16)</f>
        <v>14</v>
      </c>
      <c r="F16" s="59">
        <f>SUM(T16)</f>
        <v>10</v>
      </c>
      <c r="G16" s="76"/>
      <c r="H16" s="77"/>
      <c r="I16" s="76"/>
      <c r="J16" s="135"/>
      <c r="K16" s="190"/>
      <c r="L16" s="191"/>
      <c r="M16" s="190">
        <v>17</v>
      </c>
      <c r="N16" s="137">
        <v>2</v>
      </c>
      <c r="O16" s="190">
        <v>17</v>
      </c>
      <c r="P16" s="137">
        <v>2</v>
      </c>
      <c r="Q16" s="190">
        <v>8</v>
      </c>
      <c r="R16" s="137">
        <v>4</v>
      </c>
      <c r="S16" s="190">
        <v>9</v>
      </c>
      <c r="T16" s="133">
        <v>10</v>
      </c>
      <c r="U16" s="159"/>
      <c r="V16" s="194"/>
      <c r="W16" s="159"/>
      <c r="X16" s="194"/>
      <c r="Y16" s="159"/>
      <c r="Z16" s="194"/>
      <c r="AA16" s="159">
        <v>7</v>
      </c>
      <c r="AB16" s="193">
        <v>5</v>
      </c>
      <c r="AC16" s="159">
        <v>11</v>
      </c>
      <c r="AD16" s="193">
        <v>1</v>
      </c>
      <c r="AE16" s="143"/>
      <c r="AF16" s="195"/>
      <c r="AG16" s="143"/>
      <c r="AH16" s="195"/>
      <c r="AI16" s="143"/>
      <c r="AJ16" s="195"/>
      <c r="AK16" s="143"/>
      <c r="AL16" s="195"/>
      <c r="AM16" s="143"/>
      <c r="AN16" s="195"/>
      <c r="AO16" s="84"/>
      <c r="AP16" s="85"/>
      <c r="AQ16" s="84"/>
      <c r="AR16" s="85"/>
      <c r="AS16" s="155"/>
      <c r="AT16" s="155"/>
    </row>
    <row r="17" spans="1:44" ht="12" customHeight="1">
      <c r="A17" s="93">
        <v>13</v>
      </c>
      <c r="B17" s="206" t="s">
        <v>223</v>
      </c>
      <c r="C17" s="207" t="s">
        <v>148</v>
      </c>
      <c r="D17" s="199">
        <f t="shared" si="0"/>
        <v>21</v>
      </c>
      <c r="E17" s="58">
        <f>SUM(R17+Z17+AB17+AD17)</f>
        <v>17</v>
      </c>
      <c r="F17" s="59">
        <f>SUM(J17+T17)</f>
        <v>4</v>
      </c>
      <c r="G17" s="76">
        <v>18</v>
      </c>
      <c r="H17" s="77">
        <v>1</v>
      </c>
      <c r="I17" s="76">
        <v>10</v>
      </c>
      <c r="J17" s="133">
        <v>2</v>
      </c>
      <c r="K17" s="190"/>
      <c r="L17" s="191"/>
      <c r="M17" s="190"/>
      <c r="N17" s="191"/>
      <c r="O17" s="190"/>
      <c r="P17" s="191"/>
      <c r="Q17" s="190">
        <v>7</v>
      </c>
      <c r="R17" s="137">
        <v>5</v>
      </c>
      <c r="S17" s="190">
        <v>17</v>
      </c>
      <c r="T17" s="133">
        <v>2</v>
      </c>
      <c r="U17" s="159"/>
      <c r="V17" s="194"/>
      <c r="W17" s="159"/>
      <c r="X17" s="194"/>
      <c r="Y17" s="159">
        <v>18</v>
      </c>
      <c r="Z17" s="193">
        <v>1</v>
      </c>
      <c r="AA17" s="159">
        <v>8</v>
      </c>
      <c r="AB17" s="193">
        <v>4</v>
      </c>
      <c r="AC17" s="159">
        <v>5</v>
      </c>
      <c r="AD17" s="193">
        <v>7</v>
      </c>
      <c r="AE17" s="143"/>
      <c r="AF17" s="195"/>
      <c r="AG17" s="143"/>
      <c r="AH17" s="195"/>
      <c r="AI17" s="143"/>
      <c r="AJ17" s="195"/>
      <c r="AK17" s="143"/>
      <c r="AL17" s="195"/>
      <c r="AM17" s="143"/>
      <c r="AN17" s="195"/>
      <c r="AO17" s="84"/>
      <c r="AP17" s="85"/>
      <c r="AQ17" s="84"/>
      <c r="AR17" s="85"/>
    </row>
    <row r="18" spans="1:46" ht="12" customHeight="1">
      <c r="A18" s="93">
        <v>14</v>
      </c>
      <c r="B18" s="206" t="s">
        <v>224</v>
      </c>
      <c r="C18" s="207" t="s">
        <v>50</v>
      </c>
      <c r="D18" s="199">
        <f t="shared" si="0"/>
        <v>18</v>
      </c>
      <c r="E18" s="58">
        <f>SUM(L18+P18+V18+AD18)</f>
        <v>18</v>
      </c>
      <c r="F18" s="59">
        <v>0</v>
      </c>
      <c r="G18" s="76"/>
      <c r="H18" s="77"/>
      <c r="I18" s="76"/>
      <c r="J18" s="135"/>
      <c r="K18" s="190">
        <v>12</v>
      </c>
      <c r="L18" s="137">
        <v>7</v>
      </c>
      <c r="M18" s="190"/>
      <c r="N18" s="191"/>
      <c r="O18" s="190">
        <v>18</v>
      </c>
      <c r="P18" s="137">
        <v>1</v>
      </c>
      <c r="Q18" s="190"/>
      <c r="R18" s="191"/>
      <c r="S18" s="190"/>
      <c r="T18" s="192"/>
      <c r="U18" s="159">
        <v>15</v>
      </c>
      <c r="V18" s="193">
        <v>4</v>
      </c>
      <c r="W18" s="159"/>
      <c r="X18" s="194"/>
      <c r="Y18" s="159"/>
      <c r="Z18" s="194"/>
      <c r="AA18" s="159"/>
      <c r="AB18" s="194"/>
      <c r="AC18" s="159">
        <v>6</v>
      </c>
      <c r="AD18" s="193">
        <v>6</v>
      </c>
      <c r="AE18" s="143"/>
      <c r="AF18" s="195"/>
      <c r="AG18" s="143"/>
      <c r="AH18" s="195"/>
      <c r="AI18" s="143"/>
      <c r="AJ18" s="195"/>
      <c r="AK18" s="143"/>
      <c r="AL18" s="195"/>
      <c r="AM18" s="143"/>
      <c r="AN18" s="195"/>
      <c r="AO18" s="84"/>
      <c r="AP18" s="85"/>
      <c r="AQ18" s="84"/>
      <c r="AR18" s="85"/>
      <c r="AS18" s="155"/>
      <c r="AT18" s="155"/>
    </row>
    <row r="19" spans="1:44" ht="12" customHeight="1">
      <c r="A19" s="93">
        <v>15</v>
      </c>
      <c r="B19" s="204" t="s">
        <v>225</v>
      </c>
      <c r="C19" s="12" t="s">
        <v>126</v>
      </c>
      <c r="D19" s="199">
        <f t="shared" si="0"/>
        <v>11</v>
      </c>
      <c r="E19" s="58">
        <f aca="true" t="shared" si="1" ref="E19:E20">SUM(R19+AB19+AD19)</f>
        <v>6</v>
      </c>
      <c r="F19" s="59">
        <f>SUM(J19)</f>
        <v>5</v>
      </c>
      <c r="G19" s="76"/>
      <c r="H19" s="77"/>
      <c r="I19" s="76">
        <v>7</v>
      </c>
      <c r="J19" s="133">
        <v>5</v>
      </c>
      <c r="K19" s="190"/>
      <c r="L19" s="191"/>
      <c r="M19" s="190"/>
      <c r="N19" s="191"/>
      <c r="O19" s="190"/>
      <c r="P19" s="191"/>
      <c r="Q19" s="190">
        <v>11</v>
      </c>
      <c r="R19" s="137">
        <v>1</v>
      </c>
      <c r="S19" s="190"/>
      <c r="T19" s="192"/>
      <c r="U19" s="159"/>
      <c r="V19" s="194"/>
      <c r="W19" s="159"/>
      <c r="X19" s="194"/>
      <c r="Y19" s="159"/>
      <c r="Z19" s="194"/>
      <c r="AA19" s="159">
        <v>9</v>
      </c>
      <c r="AB19" s="193">
        <v>3</v>
      </c>
      <c r="AC19" s="159">
        <v>10</v>
      </c>
      <c r="AD19" s="193">
        <v>2</v>
      </c>
      <c r="AE19" s="143"/>
      <c r="AF19" s="195"/>
      <c r="AG19" s="143"/>
      <c r="AH19" s="195"/>
      <c r="AI19" s="143"/>
      <c r="AJ19" s="195"/>
      <c r="AK19" s="143"/>
      <c r="AL19" s="195"/>
      <c r="AM19" s="143"/>
      <c r="AN19" s="195"/>
      <c r="AO19" s="84"/>
      <c r="AP19" s="85"/>
      <c r="AQ19" s="84"/>
      <c r="AR19" s="85"/>
    </row>
    <row r="20" spans="1:44" ht="12.75" customHeight="1">
      <c r="A20" s="93">
        <v>16</v>
      </c>
      <c r="B20" s="204" t="s">
        <v>226</v>
      </c>
      <c r="C20" s="12" t="s">
        <v>34</v>
      </c>
      <c r="D20" s="199">
        <f t="shared" si="0"/>
        <v>9</v>
      </c>
      <c r="E20" s="58">
        <f t="shared" si="1"/>
        <v>9</v>
      </c>
      <c r="F20" s="59">
        <v>0</v>
      </c>
      <c r="G20" s="76"/>
      <c r="H20" s="77"/>
      <c r="I20" s="76"/>
      <c r="J20" s="135"/>
      <c r="K20" s="190"/>
      <c r="L20" s="191"/>
      <c r="M20" s="190"/>
      <c r="N20" s="191"/>
      <c r="O20" s="190"/>
      <c r="P20" s="191"/>
      <c r="Q20" s="190">
        <v>9</v>
      </c>
      <c r="R20" s="137">
        <v>3</v>
      </c>
      <c r="S20" s="190"/>
      <c r="T20" s="192"/>
      <c r="U20" s="159"/>
      <c r="V20" s="194"/>
      <c r="W20" s="159"/>
      <c r="X20" s="194"/>
      <c r="Y20" s="159"/>
      <c r="Z20" s="194"/>
      <c r="AA20" s="159">
        <v>11</v>
      </c>
      <c r="AB20" s="193">
        <v>1</v>
      </c>
      <c r="AC20" s="159">
        <v>7</v>
      </c>
      <c r="AD20" s="193">
        <v>5</v>
      </c>
      <c r="AE20" s="143"/>
      <c r="AF20" s="195"/>
      <c r="AG20" s="143"/>
      <c r="AH20" s="195"/>
      <c r="AI20" s="143"/>
      <c r="AJ20" s="195"/>
      <c r="AK20" s="143"/>
      <c r="AL20" s="195"/>
      <c r="AM20" s="143"/>
      <c r="AN20" s="195"/>
      <c r="AO20" s="84"/>
      <c r="AP20" s="85"/>
      <c r="AQ20" s="84"/>
      <c r="AR20" s="85"/>
    </row>
    <row r="21" spans="1:46" ht="12.75">
      <c r="A21" s="93">
        <v>17</v>
      </c>
      <c r="B21" s="204" t="s">
        <v>227</v>
      </c>
      <c r="C21" s="12" t="s">
        <v>228</v>
      </c>
      <c r="D21" s="199">
        <f t="shared" si="0"/>
        <v>8</v>
      </c>
      <c r="E21" s="58">
        <v>4</v>
      </c>
      <c r="F21" s="59">
        <f aca="true" t="shared" si="2" ref="F21:F22">SUM(J21)</f>
        <v>4</v>
      </c>
      <c r="G21" s="76"/>
      <c r="H21" s="77"/>
      <c r="I21" s="76">
        <v>8</v>
      </c>
      <c r="J21" s="133">
        <v>4</v>
      </c>
      <c r="K21" s="190"/>
      <c r="L21" s="191"/>
      <c r="M21" s="190"/>
      <c r="N21" s="191"/>
      <c r="O21" s="190"/>
      <c r="P21" s="191"/>
      <c r="Q21" s="190"/>
      <c r="R21" s="191"/>
      <c r="S21" s="190"/>
      <c r="T21" s="192"/>
      <c r="U21" s="159"/>
      <c r="V21" s="194"/>
      <c r="W21" s="159"/>
      <c r="X21" s="194"/>
      <c r="Y21" s="159"/>
      <c r="Z21" s="194"/>
      <c r="AA21" s="159"/>
      <c r="AB21" s="194"/>
      <c r="AC21" s="159">
        <v>8</v>
      </c>
      <c r="AD21" s="193">
        <v>4</v>
      </c>
      <c r="AE21" s="143"/>
      <c r="AF21" s="195"/>
      <c r="AG21" s="143"/>
      <c r="AH21" s="195"/>
      <c r="AI21" s="143"/>
      <c r="AJ21" s="195"/>
      <c r="AK21" s="143"/>
      <c r="AL21" s="195"/>
      <c r="AM21" s="143"/>
      <c r="AN21" s="195"/>
      <c r="AO21" s="84"/>
      <c r="AP21" s="85"/>
      <c r="AQ21" s="84"/>
      <c r="AR21" s="85"/>
      <c r="AS21" s="155"/>
      <c r="AT21" s="155"/>
    </row>
    <row r="22" spans="1:44" ht="12.75" customHeight="1">
      <c r="A22" s="93">
        <v>18</v>
      </c>
      <c r="B22" s="205" t="s">
        <v>229</v>
      </c>
      <c r="C22" s="93" t="s">
        <v>228</v>
      </c>
      <c r="D22" s="199">
        <f t="shared" si="0"/>
        <v>8</v>
      </c>
      <c r="E22" s="58">
        <v>4</v>
      </c>
      <c r="F22" s="59">
        <f t="shared" si="2"/>
        <v>4</v>
      </c>
      <c r="G22" s="76"/>
      <c r="H22" s="77"/>
      <c r="I22" s="76">
        <v>8</v>
      </c>
      <c r="J22" s="133">
        <v>4</v>
      </c>
      <c r="K22" s="190"/>
      <c r="L22" s="191"/>
      <c r="M22" s="190"/>
      <c r="N22" s="191"/>
      <c r="O22" s="190"/>
      <c r="P22" s="191"/>
      <c r="Q22" s="190"/>
      <c r="R22" s="191"/>
      <c r="S22" s="190"/>
      <c r="T22" s="192"/>
      <c r="U22" s="159"/>
      <c r="V22" s="194"/>
      <c r="W22" s="159"/>
      <c r="X22" s="194"/>
      <c r="Y22" s="159"/>
      <c r="Z22" s="194"/>
      <c r="AA22" s="159"/>
      <c r="AB22" s="194"/>
      <c r="AC22" s="159">
        <v>8</v>
      </c>
      <c r="AD22" s="193">
        <v>4</v>
      </c>
      <c r="AE22" s="143"/>
      <c r="AF22" s="195"/>
      <c r="AG22" s="143"/>
      <c r="AH22" s="195"/>
      <c r="AI22" s="143"/>
      <c r="AJ22" s="195"/>
      <c r="AK22" s="143"/>
      <c r="AL22" s="195"/>
      <c r="AM22" s="143"/>
      <c r="AN22" s="195"/>
      <c r="AO22" s="84"/>
      <c r="AP22" s="85"/>
      <c r="AQ22" s="84"/>
      <c r="AR22" s="85"/>
    </row>
    <row r="23" spans="1:44" ht="12.75">
      <c r="A23" s="93">
        <v>19</v>
      </c>
      <c r="B23" s="204" t="s">
        <v>230</v>
      </c>
      <c r="C23" s="12" t="s">
        <v>118</v>
      </c>
      <c r="D23" s="199">
        <f t="shared" si="0"/>
        <v>3</v>
      </c>
      <c r="E23" s="58">
        <v>3</v>
      </c>
      <c r="F23" s="59">
        <v>0</v>
      </c>
      <c r="G23" s="76"/>
      <c r="H23" s="77"/>
      <c r="I23" s="76"/>
      <c r="J23" s="135"/>
      <c r="K23" s="190"/>
      <c r="L23" s="191"/>
      <c r="M23" s="190"/>
      <c r="N23" s="191"/>
      <c r="O23" s="190"/>
      <c r="P23" s="191"/>
      <c r="Q23" s="190"/>
      <c r="R23" s="191"/>
      <c r="S23" s="190"/>
      <c r="T23" s="192"/>
      <c r="U23" s="159"/>
      <c r="V23" s="194"/>
      <c r="W23" s="159"/>
      <c r="X23" s="194"/>
      <c r="Y23" s="159"/>
      <c r="Z23" s="194"/>
      <c r="AA23" s="159"/>
      <c r="AB23" s="194"/>
      <c r="AC23" s="159">
        <v>9</v>
      </c>
      <c r="AD23" s="193">
        <v>3</v>
      </c>
      <c r="AE23" s="143"/>
      <c r="AF23" s="195"/>
      <c r="AG23" s="143"/>
      <c r="AH23" s="195"/>
      <c r="AI23" s="143"/>
      <c r="AJ23" s="195"/>
      <c r="AK23" s="143"/>
      <c r="AL23" s="195"/>
      <c r="AM23" s="143"/>
      <c r="AN23" s="195"/>
      <c r="AO23" s="84"/>
      <c r="AP23" s="85"/>
      <c r="AQ23" s="84"/>
      <c r="AR23" s="85"/>
    </row>
    <row r="24" spans="1:44" ht="12.75">
      <c r="A24" s="93">
        <v>20</v>
      </c>
      <c r="B24" s="204" t="s">
        <v>231</v>
      </c>
      <c r="C24" s="12" t="s">
        <v>118</v>
      </c>
      <c r="D24" s="199">
        <f t="shared" si="0"/>
        <v>3</v>
      </c>
      <c r="E24" s="58">
        <v>3</v>
      </c>
      <c r="F24" s="59">
        <v>0</v>
      </c>
      <c r="G24" s="76"/>
      <c r="H24" s="77"/>
      <c r="I24" s="76"/>
      <c r="J24" s="135"/>
      <c r="K24" s="190"/>
      <c r="L24" s="191"/>
      <c r="M24" s="190"/>
      <c r="N24" s="191"/>
      <c r="O24" s="190"/>
      <c r="P24" s="191"/>
      <c r="Q24" s="190"/>
      <c r="R24" s="191"/>
      <c r="S24" s="190"/>
      <c r="T24" s="192"/>
      <c r="U24" s="159"/>
      <c r="V24" s="194"/>
      <c r="W24" s="159"/>
      <c r="X24" s="194"/>
      <c r="Y24" s="159"/>
      <c r="Z24" s="194"/>
      <c r="AA24" s="159"/>
      <c r="AB24" s="194"/>
      <c r="AC24" s="159">
        <v>9</v>
      </c>
      <c r="AD24" s="193">
        <v>3</v>
      </c>
      <c r="AE24" s="143"/>
      <c r="AF24" s="195"/>
      <c r="AG24" s="143"/>
      <c r="AH24" s="195"/>
      <c r="AI24" s="143"/>
      <c r="AJ24" s="195"/>
      <c r="AK24" s="143"/>
      <c r="AL24" s="195"/>
      <c r="AM24" s="143"/>
      <c r="AN24" s="195"/>
      <c r="AO24" s="84"/>
      <c r="AP24" s="85"/>
      <c r="AQ24" s="84"/>
      <c r="AR24" s="85"/>
    </row>
    <row r="25" spans="1:44" ht="12.75">
      <c r="A25" s="93">
        <v>21</v>
      </c>
      <c r="B25" s="204" t="s">
        <v>232</v>
      </c>
      <c r="C25" s="12" t="s">
        <v>116</v>
      </c>
      <c r="D25" s="199">
        <f t="shared" si="0"/>
        <v>1</v>
      </c>
      <c r="E25" s="58">
        <v>0</v>
      </c>
      <c r="F25" s="59">
        <f>SUM(J25)</f>
        <v>1</v>
      </c>
      <c r="G25" s="76"/>
      <c r="H25" s="77"/>
      <c r="I25" s="76">
        <v>11</v>
      </c>
      <c r="J25" s="133">
        <v>1</v>
      </c>
      <c r="K25" s="190"/>
      <c r="L25" s="191"/>
      <c r="M25" s="190"/>
      <c r="N25" s="191"/>
      <c r="O25" s="190"/>
      <c r="P25" s="191"/>
      <c r="Q25" s="190"/>
      <c r="R25" s="191"/>
      <c r="S25" s="190"/>
      <c r="T25" s="192"/>
      <c r="U25" s="159"/>
      <c r="V25" s="194"/>
      <c r="W25" s="159"/>
      <c r="X25" s="194"/>
      <c r="Y25" s="159"/>
      <c r="Z25" s="194"/>
      <c r="AA25" s="159"/>
      <c r="AB25" s="194"/>
      <c r="AC25" s="159"/>
      <c r="AD25" s="194"/>
      <c r="AE25" s="143"/>
      <c r="AF25" s="195"/>
      <c r="AG25" s="143"/>
      <c r="AH25" s="195"/>
      <c r="AI25" s="143"/>
      <c r="AJ25" s="195"/>
      <c r="AK25" s="143"/>
      <c r="AL25" s="195"/>
      <c r="AM25" s="143"/>
      <c r="AN25" s="195"/>
      <c r="AO25" s="84"/>
      <c r="AP25" s="85"/>
      <c r="AQ25" s="84"/>
      <c r="AR25" s="85"/>
    </row>
    <row r="26" spans="1:44" ht="12.75">
      <c r="A26" s="93">
        <v>22</v>
      </c>
      <c r="B26" s="204" t="s">
        <v>233</v>
      </c>
      <c r="C26" s="12" t="s">
        <v>26</v>
      </c>
      <c r="D26" s="199">
        <f t="shared" si="0"/>
        <v>1</v>
      </c>
      <c r="E26" s="58">
        <v>1</v>
      </c>
      <c r="F26" s="59">
        <v>0</v>
      </c>
      <c r="G26" s="76"/>
      <c r="H26" s="77"/>
      <c r="I26" s="76"/>
      <c r="J26" s="135"/>
      <c r="K26" s="190"/>
      <c r="L26" s="191"/>
      <c r="M26" s="190"/>
      <c r="N26" s="191"/>
      <c r="O26" s="190"/>
      <c r="P26" s="191"/>
      <c r="Q26" s="190"/>
      <c r="R26" s="191"/>
      <c r="S26" s="190"/>
      <c r="T26" s="192"/>
      <c r="U26" s="159"/>
      <c r="V26" s="194"/>
      <c r="W26" s="159">
        <v>18</v>
      </c>
      <c r="X26" s="193">
        <v>1</v>
      </c>
      <c r="Y26" s="159"/>
      <c r="Z26" s="194"/>
      <c r="AA26" s="159"/>
      <c r="AB26" s="194"/>
      <c r="AC26" s="159"/>
      <c r="AD26" s="194"/>
      <c r="AE26" s="143"/>
      <c r="AF26" s="195"/>
      <c r="AG26" s="143"/>
      <c r="AH26" s="195"/>
      <c r="AI26" s="143"/>
      <c r="AJ26" s="195"/>
      <c r="AK26" s="143"/>
      <c r="AL26" s="195"/>
      <c r="AM26" s="143"/>
      <c r="AN26" s="195"/>
      <c r="AO26" s="84"/>
      <c r="AP26" s="85"/>
      <c r="AQ26" s="84"/>
      <c r="AR26" s="85"/>
    </row>
    <row r="27" spans="1:44" ht="12.75">
      <c r="A27" s="93"/>
      <c r="B27" s="204"/>
      <c r="C27" s="12"/>
      <c r="D27" s="199">
        <f t="shared" si="0"/>
        <v>0</v>
      </c>
      <c r="E27" s="58">
        <f aca="true" t="shared" si="3" ref="E27:E29">SUM(L27+N27+P27+R27)</f>
        <v>0</v>
      </c>
      <c r="F27" s="59"/>
      <c r="G27" s="76"/>
      <c r="H27" s="77"/>
      <c r="I27" s="76"/>
      <c r="J27" s="135"/>
      <c r="K27" s="190"/>
      <c r="L27" s="191"/>
      <c r="M27" s="190"/>
      <c r="N27" s="191"/>
      <c r="O27" s="190"/>
      <c r="P27" s="191"/>
      <c r="Q27" s="190"/>
      <c r="R27" s="191"/>
      <c r="S27" s="190"/>
      <c r="T27" s="192"/>
      <c r="U27" s="159"/>
      <c r="V27" s="194"/>
      <c r="W27" s="159"/>
      <c r="X27" s="194"/>
      <c r="Y27" s="159"/>
      <c r="Z27" s="194"/>
      <c r="AA27" s="159"/>
      <c r="AB27" s="194"/>
      <c r="AC27" s="159"/>
      <c r="AD27" s="194"/>
      <c r="AE27" s="143"/>
      <c r="AF27" s="195"/>
      <c r="AG27" s="143"/>
      <c r="AH27" s="195"/>
      <c r="AI27" s="143"/>
      <c r="AJ27" s="195"/>
      <c r="AK27" s="143"/>
      <c r="AL27" s="195"/>
      <c r="AM27" s="143"/>
      <c r="AN27" s="195"/>
      <c r="AO27" s="84"/>
      <c r="AP27" s="85"/>
      <c r="AQ27" s="84"/>
      <c r="AR27" s="85"/>
    </row>
    <row r="28" spans="1:44" ht="12.75">
      <c r="A28" s="93"/>
      <c r="B28" s="204"/>
      <c r="C28" s="12"/>
      <c r="D28" s="199">
        <f t="shared" si="0"/>
        <v>0</v>
      </c>
      <c r="E28" s="58">
        <f t="shared" si="3"/>
        <v>0</v>
      </c>
      <c r="F28" s="59"/>
      <c r="G28" s="76"/>
      <c r="H28" s="77"/>
      <c r="I28" s="76"/>
      <c r="J28" s="135"/>
      <c r="K28" s="190"/>
      <c r="L28" s="191"/>
      <c r="M28" s="190"/>
      <c r="N28" s="191"/>
      <c r="O28" s="190"/>
      <c r="P28" s="191"/>
      <c r="Q28" s="190"/>
      <c r="R28" s="191"/>
      <c r="S28" s="190"/>
      <c r="T28" s="192"/>
      <c r="U28" s="159"/>
      <c r="V28" s="194"/>
      <c r="W28" s="159"/>
      <c r="X28" s="194"/>
      <c r="Y28" s="159"/>
      <c r="Z28" s="194"/>
      <c r="AA28" s="159"/>
      <c r="AB28" s="194"/>
      <c r="AC28" s="159"/>
      <c r="AD28" s="194"/>
      <c r="AE28" s="143"/>
      <c r="AF28" s="195"/>
      <c r="AG28" s="143"/>
      <c r="AH28" s="195"/>
      <c r="AI28" s="143"/>
      <c r="AJ28" s="195"/>
      <c r="AK28" s="143"/>
      <c r="AL28" s="195"/>
      <c r="AM28" s="143"/>
      <c r="AN28" s="195"/>
      <c r="AO28" s="84"/>
      <c r="AP28" s="85"/>
      <c r="AQ28" s="84"/>
      <c r="AR28" s="85"/>
    </row>
    <row r="29" spans="1:44" ht="12.75">
      <c r="A29" s="93"/>
      <c r="B29" s="204"/>
      <c r="C29" s="12"/>
      <c r="D29" s="57">
        <f t="shared" si="0"/>
        <v>0</v>
      </c>
      <c r="E29" s="58">
        <f t="shared" si="3"/>
        <v>0</v>
      </c>
      <c r="F29" s="59"/>
      <c r="G29" s="76"/>
      <c r="H29" s="77"/>
      <c r="I29" s="76"/>
      <c r="J29" s="135"/>
      <c r="K29" s="190"/>
      <c r="L29" s="191"/>
      <c r="M29" s="190"/>
      <c r="N29" s="191"/>
      <c r="O29" s="190"/>
      <c r="P29" s="191"/>
      <c r="Q29" s="190"/>
      <c r="R29" s="191"/>
      <c r="S29" s="190"/>
      <c r="T29" s="192"/>
      <c r="U29" s="159"/>
      <c r="V29" s="194"/>
      <c r="W29" s="159"/>
      <c r="X29" s="194"/>
      <c r="Y29" s="159"/>
      <c r="Z29" s="194"/>
      <c r="AA29" s="159"/>
      <c r="AB29" s="194"/>
      <c r="AC29" s="159"/>
      <c r="AD29" s="194"/>
      <c r="AE29" s="143"/>
      <c r="AF29" s="195"/>
      <c r="AG29" s="143"/>
      <c r="AH29" s="195"/>
      <c r="AI29" s="143"/>
      <c r="AJ29" s="195"/>
      <c r="AK29" s="143"/>
      <c r="AL29" s="195"/>
      <c r="AM29" s="143"/>
      <c r="AN29" s="195"/>
      <c r="AO29" s="84"/>
      <c r="AP29" s="85"/>
      <c r="AQ29" s="84"/>
      <c r="AR29" s="85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2:AU19"/>
  <sheetViews>
    <sheetView workbookViewId="0" topLeftCell="A1">
      <pane xSplit="6" ySplit="2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F31" sqref="F31"/>
    </sheetView>
  </sheetViews>
  <sheetFormatPr defaultColWidth="8.00390625" defaultRowHeight="12.75"/>
  <cols>
    <col min="1" max="1" width="3.7109375" style="149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2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7.7109375" style="0" customWidth="1"/>
    <col min="32" max="32" width="3.7109375" style="0" customWidth="1"/>
    <col min="33" max="33" width="7.7109375" style="0" customWidth="1"/>
    <col min="34" max="34" width="3.7109375" style="0" customWidth="1"/>
    <col min="35" max="35" width="7.71093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7.7109375" style="0" customWidth="1"/>
    <col min="40" max="40" width="4.140625" style="0" customWidth="1"/>
    <col min="41" max="41" width="7.7109375" style="0" customWidth="1"/>
    <col min="42" max="42" width="3.7109375" style="0" customWidth="1"/>
    <col min="43" max="43" width="7.7109375" style="0" customWidth="1"/>
    <col min="44" max="44" width="3.7109375" style="0" customWidth="1"/>
    <col min="45" max="45" width="3.7109375" style="1" customWidth="1"/>
    <col min="46" max="16384" width="9.140625" style="1" customWidth="1"/>
  </cols>
  <sheetData>
    <row r="1" ht="13.5"/>
    <row r="2" spans="1:44" s="11" customFormat="1" ht="13.5">
      <c r="A2" s="163"/>
      <c r="B2" s="7" t="s">
        <v>171</v>
      </c>
      <c r="C2" s="7"/>
      <c r="D2" s="7"/>
      <c r="E2" s="7"/>
      <c r="F2" s="7"/>
      <c r="G2" s="8" t="s">
        <v>1</v>
      </c>
      <c r="H2" s="8"/>
      <c r="I2" s="8"/>
      <c r="J2" s="8"/>
      <c r="K2" s="8" t="s">
        <v>2</v>
      </c>
      <c r="L2" s="8"/>
      <c r="M2" s="8"/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B2" s="9"/>
      <c r="AC2" s="9"/>
      <c r="AD2" s="9"/>
      <c r="AE2" s="9" t="s">
        <v>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99" t="s">
        <v>172</v>
      </c>
      <c r="C3" s="100"/>
      <c r="D3" s="101" t="s">
        <v>7</v>
      </c>
      <c r="E3" s="101" t="s">
        <v>8</v>
      </c>
      <c r="F3" s="101" t="s">
        <v>9</v>
      </c>
      <c r="G3" s="17" t="s">
        <v>10</v>
      </c>
      <c r="H3" s="18"/>
      <c r="I3" s="18" t="s">
        <v>10</v>
      </c>
      <c r="J3" s="19"/>
      <c r="K3" s="20" t="s">
        <v>10</v>
      </c>
      <c r="L3" s="21"/>
      <c r="M3" s="20" t="s">
        <v>10</v>
      </c>
      <c r="N3" s="20"/>
      <c r="O3" s="20" t="s">
        <v>10</v>
      </c>
      <c r="P3" s="21"/>
      <c r="Q3" s="20" t="s">
        <v>10</v>
      </c>
      <c r="R3" s="22"/>
      <c r="S3" s="20" t="s">
        <v>10</v>
      </c>
      <c r="T3" s="22"/>
      <c r="U3" s="23" t="s">
        <v>10</v>
      </c>
      <c r="V3" s="24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27" t="s">
        <v>10</v>
      </c>
      <c r="AF3" s="28"/>
      <c r="AG3" s="28" t="s">
        <v>10</v>
      </c>
      <c r="AH3" s="28"/>
      <c r="AI3" s="28" t="s">
        <v>10</v>
      </c>
      <c r="AJ3" s="28"/>
      <c r="AK3" s="28" t="s">
        <v>10</v>
      </c>
      <c r="AL3" s="28"/>
      <c r="AM3" s="28" t="s">
        <v>10</v>
      </c>
      <c r="AN3" s="28"/>
      <c r="AO3" s="31" t="s">
        <v>10</v>
      </c>
      <c r="AP3" s="32"/>
      <c r="AQ3" s="31" t="s">
        <v>10</v>
      </c>
      <c r="AR3" s="32"/>
    </row>
    <row r="4" spans="1:44" s="53" customFormat="1" ht="12.75" customHeight="1">
      <c r="A4" s="33"/>
      <c r="B4" s="34" t="s">
        <v>11</v>
      </c>
      <c r="C4" s="35" t="s">
        <v>12</v>
      </c>
      <c r="D4" s="37" t="s">
        <v>13</v>
      </c>
      <c r="E4" s="37" t="s">
        <v>13</v>
      </c>
      <c r="F4" s="37" t="s">
        <v>13</v>
      </c>
      <c r="G4" s="38" t="s">
        <v>14</v>
      </c>
      <c r="H4" s="39" t="s">
        <v>13</v>
      </c>
      <c r="I4" s="40" t="s">
        <v>15</v>
      </c>
      <c r="J4" s="41" t="s">
        <v>13</v>
      </c>
      <c r="K4" s="42" t="s">
        <v>16</v>
      </c>
      <c r="L4" s="43" t="s">
        <v>13</v>
      </c>
      <c r="M4" s="42" t="s">
        <v>17</v>
      </c>
      <c r="N4" s="43" t="s">
        <v>13</v>
      </c>
      <c r="O4" s="42" t="s">
        <v>21</v>
      </c>
      <c r="P4" s="43" t="s">
        <v>13</v>
      </c>
      <c r="Q4" s="42" t="s">
        <v>19</v>
      </c>
      <c r="R4" s="43" t="s">
        <v>13</v>
      </c>
      <c r="S4" s="42" t="s">
        <v>20</v>
      </c>
      <c r="T4" s="43" t="s">
        <v>13</v>
      </c>
      <c r="U4" s="44" t="s">
        <v>16</v>
      </c>
      <c r="V4" s="45" t="s">
        <v>13</v>
      </c>
      <c r="W4" s="44" t="s">
        <v>17</v>
      </c>
      <c r="X4" s="45" t="s">
        <v>13</v>
      </c>
      <c r="Y4" s="44" t="s">
        <v>21</v>
      </c>
      <c r="Z4" s="45" t="s">
        <v>13</v>
      </c>
      <c r="AA4" s="44" t="s">
        <v>18</v>
      </c>
      <c r="AB4" s="45" t="s">
        <v>13</v>
      </c>
      <c r="AC4" s="44" t="s">
        <v>19</v>
      </c>
      <c r="AD4" s="45" t="s">
        <v>13</v>
      </c>
      <c r="AE4" s="46" t="s">
        <v>16</v>
      </c>
      <c r="AF4" s="47" t="s">
        <v>13</v>
      </c>
      <c r="AG4" s="48" t="s">
        <v>17</v>
      </c>
      <c r="AH4" s="47" t="s">
        <v>13</v>
      </c>
      <c r="AI4" s="48" t="s">
        <v>173</v>
      </c>
      <c r="AJ4" s="47" t="s">
        <v>13</v>
      </c>
      <c r="AK4" s="48" t="s">
        <v>18</v>
      </c>
      <c r="AL4" s="47" t="s">
        <v>13</v>
      </c>
      <c r="AM4" s="48" t="s">
        <v>19</v>
      </c>
      <c r="AN4" s="47" t="s">
        <v>13</v>
      </c>
      <c r="AO4" s="50" t="s">
        <v>23</v>
      </c>
      <c r="AP4" s="51" t="s">
        <v>13</v>
      </c>
      <c r="AQ4" s="50" t="s">
        <v>24</v>
      </c>
      <c r="AR4" s="52" t="s">
        <v>13</v>
      </c>
    </row>
    <row r="5" spans="1:47" s="53" customFormat="1" ht="12.75" customHeight="1">
      <c r="A5" s="188">
        <v>1</v>
      </c>
      <c r="B5" s="208" t="s">
        <v>234</v>
      </c>
      <c r="C5" s="188" t="s">
        <v>30</v>
      </c>
      <c r="D5" s="57">
        <f aca="true" t="shared" si="0" ref="D5:D19">F5+E5</f>
        <v>171</v>
      </c>
      <c r="E5" s="58">
        <f>SUM(N5+P5+R5+V5+X5+Z5)</f>
        <v>133</v>
      </c>
      <c r="F5" s="59">
        <f aca="true" t="shared" si="1" ref="F5:F7">SUM(H5+T5)</f>
        <v>38</v>
      </c>
      <c r="G5" s="95">
        <v>3</v>
      </c>
      <c r="H5" s="133">
        <v>17</v>
      </c>
      <c r="I5" s="95">
        <v>1</v>
      </c>
      <c r="J5" s="96">
        <v>16</v>
      </c>
      <c r="K5" s="64">
        <v>4</v>
      </c>
      <c r="L5" s="78">
        <v>15</v>
      </c>
      <c r="M5" s="64">
        <v>1</v>
      </c>
      <c r="N5" s="209">
        <v>25</v>
      </c>
      <c r="O5" s="64">
        <v>2</v>
      </c>
      <c r="P5" s="209">
        <v>21</v>
      </c>
      <c r="Q5" s="64">
        <v>1</v>
      </c>
      <c r="R5" s="209">
        <v>16</v>
      </c>
      <c r="S5" s="173">
        <v>2</v>
      </c>
      <c r="T5" s="67">
        <v>21</v>
      </c>
      <c r="U5" s="68">
        <v>2</v>
      </c>
      <c r="V5" s="210">
        <v>21</v>
      </c>
      <c r="W5" s="68">
        <v>1</v>
      </c>
      <c r="X5" s="210">
        <v>25</v>
      </c>
      <c r="Y5" s="68">
        <v>1</v>
      </c>
      <c r="Z5" s="210">
        <v>25</v>
      </c>
      <c r="AA5" s="87">
        <v>3</v>
      </c>
      <c r="AB5" s="69">
        <v>10</v>
      </c>
      <c r="AC5" s="87">
        <v>1</v>
      </c>
      <c r="AD5" s="69">
        <v>16</v>
      </c>
      <c r="AE5" s="80"/>
      <c r="AF5" s="81"/>
      <c r="AG5" s="80"/>
      <c r="AH5" s="81"/>
      <c r="AI5" s="80"/>
      <c r="AJ5" s="81"/>
      <c r="AK5" s="81"/>
      <c r="AL5" s="81"/>
      <c r="AM5" s="80"/>
      <c r="AN5" s="81"/>
      <c r="AO5" s="84"/>
      <c r="AP5" s="85"/>
      <c r="AQ5" s="84"/>
      <c r="AR5" s="85"/>
      <c r="AS5"/>
      <c r="AT5" s="1"/>
      <c r="AU5" s="1"/>
    </row>
    <row r="6" spans="1:45" ht="12.75">
      <c r="A6" s="54">
        <v>2</v>
      </c>
      <c r="B6" s="156" t="s">
        <v>235</v>
      </c>
      <c r="C6" s="54" t="s">
        <v>50</v>
      </c>
      <c r="D6" s="57">
        <f t="shared" si="0"/>
        <v>144</v>
      </c>
      <c r="E6" s="58">
        <f aca="true" t="shared" si="2" ref="E6:E8">SUM(L6+N6+P6+V6+X6+Z6)</f>
        <v>112</v>
      </c>
      <c r="F6" s="59">
        <f t="shared" si="1"/>
        <v>32</v>
      </c>
      <c r="G6" s="95">
        <v>4</v>
      </c>
      <c r="H6" s="133">
        <v>15</v>
      </c>
      <c r="I6" s="95">
        <v>3</v>
      </c>
      <c r="J6" s="96">
        <v>10</v>
      </c>
      <c r="K6" s="64">
        <v>1</v>
      </c>
      <c r="L6" s="209">
        <v>25</v>
      </c>
      <c r="M6" s="64">
        <v>2</v>
      </c>
      <c r="N6" s="209">
        <v>21</v>
      </c>
      <c r="O6" s="64">
        <v>5</v>
      </c>
      <c r="P6" s="209">
        <v>14</v>
      </c>
      <c r="Q6" s="64">
        <v>5</v>
      </c>
      <c r="R6" s="78">
        <v>7</v>
      </c>
      <c r="S6" s="173">
        <v>3</v>
      </c>
      <c r="T6" s="67">
        <v>17</v>
      </c>
      <c r="U6" s="68">
        <v>1</v>
      </c>
      <c r="V6" s="210">
        <v>25</v>
      </c>
      <c r="W6" s="68">
        <v>7</v>
      </c>
      <c r="X6" s="210">
        <v>12</v>
      </c>
      <c r="Y6" s="68">
        <v>4</v>
      </c>
      <c r="Z6" s="210">
        <v>15</v>
      </c>
      <c r="AA6" s="87">
        <v>4</v>
      </c>
      <c r="AB6" s="69">
        <v>8</v>
      </c>
      <c r="AC6" s="68">
        <v>6</v>
      </c>
      <c r="AD6" s="69">
        <v>6</v>
      </c>
      <c r="AE6" s="80"/>
      <c r="AF6" s="81"/>
      <c r="AG6" s="80"/>
      <c r="AH6" s="81"/>
      <c r="AI6" s="80"/>
      <c r="AJ6" s="81"/>
      <c r="AK6" s="81"/>
      <c r="AL6" s="81"/>
      <c r="AM6" s="80"/>
      <c r="AN6" s="81"/>
      <c r="AO6" s="84"/>
      <c r="AP6" s="85"/>
      <c r="AQ6" s="84"/>
      <c r="AR6" s="85"/>
      <c r="AS6"/>
    </row>
    <row r="7" spans="1:47" ht="12.75" customHeight="1">
      <c r="A7" s="54">
        <v>3</v>
      </c>
      <c r="B7" s="156" t="s">
        <v>236</v>
      </c>
      <c r="C7" s="54" t="s">
        <v>91</v>
      </c>
      <c r="D7" s="57">
        <f t="shared" si="0"/>
        <v>129</v>
      </c>
      <c r="E7" s="58">
        <f t="shared" si="2"/>
        <v>79</v>
      </c>
      <c r="F7" s="59">
        <f t="shared" si="1"/>
        <v>50</v>
      </c>
      <c r="G7" s="95">
        <v>1</v>
      </c>
      <c r="H7" s="133">
        <v>25</v>
      </c>
      <c r="I7" s="95" t="s">
        <v>237</v>
      </c>
      <c r="J7" s="96">
        <v>3</v>
      </c>
      <c r="K7" s="64">
        <v>6</v>
      </c>
      <c r="L7" s="209">
        <v>13</v>
      </c>
      <c r="M7" s="64">
        <v>3</v>
      </c>
      <c r="N7" s="209">
        <v>17</v>
      </c>
      <c r="O7" s="64">
        <v>1</v>
      </c>
      <c r="P7" s="209">
        <v>25</v>
      </c>
      <c r="Q7" s="64" t="s">
        <v>237</v>
      </c>
      <c r="R7" s="78">
        <v>5</v>
      </c>
      <c r="S7" s="64">
        <v>1</v>
      </c>
      <c r="T7" s="67">
        <v>25</v>
      </c>
      <c r="U7" s="68" t="s">
        <v>238</v>
      </c>
      <c r="V7" s="210">
        <v>9</v>
      </c>
      <c r="W7" s="68" t="s">
        <v>238</v>
      </c>
      <c r="X7" s="210">
        <v>8</v>
      </c>
      <c r="Y7" s="68" t="s">
        <v>239</v>
      </c>
      <c r="Z7" s="210">
        <v>7</v>
      </c>
      <c r="AA7" s="87" t="s">
        <v>237</v>
      </c>
      <c r="AB7" s="69">
        <v>4</v>
      </c>
      <c r="AC7" s="68" t="s">
        <v>237</v>
      </c>
      <c r="AD7" s="69">
        <v>4</v>
      </c>
      <c r="AE7" s="80"/>
      <c r="AF7" s="81"/>
      <c r="AG7" s="80"/>
      <c r="AH7" s="81"/>
      <c r="AI7" s="80"/>
      <c r="AJ7" s="81"/>
      <c r="AK7" s="81"/>
      <c r="AL7" s="81"/>
      <c r="AM7" s="80"/>
      <c r="AN7" s="81"/>
      <c r="AO7" s="84"/>
      <c r="AP7" s="85"/>
      <c r="AQ7" s="84"/>
      <c r="AR7" s="85"/>
      <c r="AS7" s="211"/>
      <c r="AT7" s="53"/>
      <c r="AU7" s="53"/>
    </row>
    <row r="8" spans="1:45" ht="12.75">
      <c r="A8" s="54">
        <v>4</v>
      </c>
      <c r="B8" s="203" t="s">
        <v>240</v>
      </c>
      <c r="C8" s="54" t="s">
        <v>45</v>
      </c>
      <c r="D8" s="57">
        <f t="shared" si="0"/>
        <v>106</v>
      </c>
      <c r="E8" s="58">
        <f t="shared" si="2"/>
        <v>92</v>
      </c>
      <c r="F8" s="59">
        <f>SUM(T8)</f>
        <v>14</v>
      </c>
      <c r="G8" s="95"/>
      <c r="H8" s="135"/>
      <c r="I8" s="95"/>
      <c r="J8" s="96"/>
      <c r="K8" s="64">
        <v>2</v>
      </c>
      <c r="L8" s="209">
        <v>21</v>
      </c>
      <c r="M8" s="64">
        <v>4</v>
      </c>
      <c r="N8" s="209">
        <v>15</v>
      </c>
      <c r="O8" s="64">
        <v>7</v>
      </c>
      <c r="P8" s="209">
        <v>12</v>
      </c>
      <c r="Q8" s="64">
        <v>8</v>
      </c>
      <c r="R8" s="78">
        <v>4</v>
      </c>
      <c r="S8" s="173">
        <v>5</v>
      </c>
      <c r="T8" s="67">
        <v>14</v>
      </c>
      <c r="U8" s="68">
        <v>5</v>
      </c>
      <c r="V8" s="210">
        <v>14</v>
      </c>
      <c r="W8" s="68">
        <v>2</v>
      </c>
      <c r="X8" s="210">
        <v>21</v>
      </c>
      <c r="Y8" s="68">
        <v>10</v>
      </c>
      <c r="Z8" s="210">
        <v>9</v>
      </c>
      <c r="AA8" s="87">
        <v>5</v>
      </c>
      <c r="AB8" s="69">
        <v>7</v>
      </c>
      <c r="AC8" s="68">
        <v>5</v>
      </c>
      <c r="AD8" s="69">
        <v>7</v>
      </c>
      <c r="AE8" s="80"/>
      <c r="AF8" s="81"/>
      <c r="AG8" s="80"/>
      <c r="AH8" s="81"/>
      <c r="AI8" s="80"/>
      <c r="AJ8" s="81"/>
      <c r="AK8" s="81"/>
      <c r="AL8" s="81"/>
      <c r="AM8" s="80"/>
      <c r="AN8" s="81"/>
      <c r="AO8" s="84"/>
      <c r="AP8" s="85"/>
      <c r="AQ8" s="84"/>
      <c r="AR8" s="85"/>
      <c r="AS8"/>
    </row>
    <row r="9" spans="1:45" ht="12.75">
      <c r="A9" s="54">
        <v>5</v>
      </c>
      <c r="B9" s="153" t="s">
        <v>241</v>
      </c>
      <c r="C9" s="54" t="s">
        <v>47</v>
      </c>
      <c r="D9" s="57">
        <f t="shared" si="0"/>
        <v>103</v>
      </c>
      <c r="E9" s="58">
        <f>SUM(L9+N9+P9+R9+X9+Z9)</f>
        <v>76</v>
      </c>
      <c r="F9" s="59">
        <f>SUM(H9+J9)</f>
        <v>27</v>
      </c>
      <c r="G9" s="95">
        <v>5</v>
      </c>
      <c r="H9" s="133">
        <v>14</v>
      </c>
      <c r="I9" s="95">
        <v>2</v>
      </c>
      <c r="J9" s="174">
        <v>13</v>
      </c>
      <c r="K9" s="64">
        <v>9</v>
      </c>
      <c r="L9" s="209">
        <v>10</v>
      </c>
      <c r="M9" s="64">
        <v>8</v>
      </c>
      <c r="N9" s="209">
        <v>11</v>
      </c>
      <c r="O9" s="64">
        <v>9</v>
      </c>
      <c r="P9" s="209">
        <v>10</v>
      </c>
      <c r="Q9" s="64">
        <v>3</v>
      </c>
      <c r="R9" s="209">
        <v>10</v>
      </c>
      <c r="S9" s="173">
        <v>6</v>
      </c>
      <c r="T9" s="88">
        <v>13</v>
      </c>
      <c r="U9" s="68">
        <v>9</v>
      </c>
      <c r="V9" s="69">
        <v>10</v>
      </c>
      <c r="W9" s="68">
        <v>5</v>
      </c>
      <c r="X9" s="210">
        <v>14</v>
      </c>
      <c r="Y9" s="68">
        <v>2</v>
      </c>
      <c r="Z9" s="210">
        <v>21</v>
      </c>
      <c r="AA9" s="87">
        <v>7</v>
      </c>
      <c r="AB9" s="69">
        <v>5</v>
      </c>
      <c r="AC9" s="68">
        <v>4</v>
      </c>
      <c r="AD9" s="69">
        <v>8</v>
      </c>
      <c r="AE9" s="80"/>
      <c r="AF9" s="81"/>
      <c r="AG9" s="80"/>
      <c r="AH9" s="81"/>
      <c r="AI9" s="80"/>
      <c r="AJ9" s="81"/>
      <c r="AK9" s="81"/>
      <c r="AL9" s="81"/>
      <c r="AM9" s="80"/>
      <c r="AN9" s="81"/>
      <c r="AO9" s="212"/>
      <c r="AP9" s="212"/>
      <c r="AQ9" s="212"/>
      <c r="AR9" s="212"/>
      <c r="AS9"/>
    </row>
    <row r="10" spans="1:45" ht="12.75">
      <c r="A10" s="54">
        <v>6</v>
      </c>
      <c r="B10" s="203" t="s">
        <v>242</v>
      </c>
      <c r="C10" s="54" t="s">
        <v>47</v>
      </c>
      <c r="D10" s="57">
        <f t="shared" si="0"/>
        <v>74</v>
      </c>
      <c r="E10" s="58">
        <f>SUM(N10+P10+R10+X10+Z10+AD10)</f>
        <v>53</v>
      </c>
      <c r="F10" s="59">
        <f>SUM(J10+T10)</f>
        <v>21</v>
      </c>
      <c r="G10" s="95">
        <v>16</v>
      </c>
      <c r="H10" s="135">
        <v>3</v>
      </c>
      <c r="I10" s="95">
        <v>2</v>
      </c>
      <c r="J10" s="174">
        <v>13</v>
      </c>
      <c r="K10" s="64">
        <v>17</v>
      </c>
      <c r="L10" s="78">
        <v>2</v>
      </c>
      <c r="M10" s="64">
        <v>12</v>
      </c>
      <c r="N10" s="209">
        <v>7</v>
      </c>
      <c r="O10" s="64">
        <v>10</v>
      </c>
      <c r="P10" s="209">
        <v>9</v>
      </c>
      <c r="Q10" s="64">
        <v>3</v>
      </c>
      <c r="R10" s="209">
        <v>10</v>
      </c>
      <c r="S10" s="173">
        <v>11</v>
      </c>
      <c r="T10" s="67">
        <v>8</v>
      </c>
      <c r="U10" s="68">
        <v>13</v>
      </c>
      <c r="V10" s="69">
        <v>6</v>
      </c>
      <c r="W10" s="68">
        <v>10</v>
      </c>
      <c r="X10" s="210">
        <v>9</v>
      </c>
      <c r="Y10" s="68">
        <v>9</v>
      </c>
      <c r="Z10" s="210">
        <v>10</v>
      </c>
      <c r="AA10" s="87">
        <v>7</v>
      </c>
      <c r="AB10" s="69">
        <v>5</v>
      </c>
      <c r="AC10" s="68">
        <v>4</v>
      </c>
      <c r="AD10" s="210">
        <v>8</v>
      </c>
      <c r="AE10" s="80"/>
      <c r="AF10" s="81"/>
      <c r="AG10" s="80"/>
      <c r="AH10" s="81"/>
      <c r="AI10" s="80"/>
      <c r="AJ10" s="81"/>
      <c r="AK10" s="81"/>
      <c r="AL10" s="81"/>
      <c r="AM10" s="80"/>
      <c r="AN10" s="81"/>
      <c r="AO10" s="172"/>
      <c r="AP10" s="172"/>
      <c r="AQ10" s="172"/>
      <c r="AR10" s="172"/>
      <c r="AS10"/>
    </row>
    <row r="11" spans="1:45" ht="12.75">
      <c r="A11" s="54">
        <v>7</v>
      </c>
      <c r="B11" s="156" t="s">
        <v>243</v>
      </c>
      <c r="C11" s="54" t="s">
        <v>244</v>
      </c>
      <c r="D11" s="57">
        <f t="shared" si="0"/>
        <v>72</v>
      </c>
      <c r="E11" s="58">
        <f>SUM(L11+N11+R11+X11+Z11+AB11)</f>
        <v>56</v>
      </c>
      <c r="F11" s="59">
        <f aca="true" t="shared" si="3" ref="F11:F12">SUM(H11+J11)</f>
        <v>16</v>
      </c>
      <c r="G11" s="95">
        <v>13</v>
      </c>
      <c r="H11" s="133">
        <v>6</v>
      </c>
      <c r="I11" s="95">
        <v>3</v>
      </c>
      <c r="J11" s="174">
        <v>10</v>
      </c>
      <c r="K11" s="64">
        <v>10</v>
      </c>
      <c r="L11" s="209">
        <v>9</v>
      </c>
      <c r="M11" s="64">
        <v>9</v>
      </c>
      <c r="N11" s="209">
        <v>10</v>
      </c>
      <c r="O11" s="64">
        <v>15</v>
      </c>
      <c r="P11" s="78">
        <v>4</v>
      </c>
      <c r="Q11" s="64">
        <v>5</v>
      </c>
      <c r="R11" s="209">
        <v>7</v>
      </c>
      <c r="S11" s="173">
        <v>16</v>
      </c>
      <c r="T11" s="88">
        <v>3</v>
      </c>
      <c r="U11" s="68">
        <v>10</v>
      </c>
      <c r="V11" s="69">
        <v>9</v>
      </c>
      <c r="W11" s="68">
        <v>9</v>
      </c>
      <c r="X11" s="210">
        <v>10</v>
      </c>
      <c r="Y11" s="68">
        <v>7</v>
      </c>
      <c r="Z11" s="210">
        <v>12</v>
      </c>
      <c r="AA11" s="87">
        <v>4</v>
      </c>
      <c r="AB11" s="210">
        <v>8</v>
      </c>
      <c r="AC11" s="68">
        <v>6</v>
      </c>
      <c r="AD11" s="69">
        <v>6</v>
      </c>
      <c r="AE11" s="80"/>
      <c r="AF11" s="81"/>
      <c r="AG11" s="80"/>
      <c r="AH11" s="81"/>
      <c r="AI11" s="80"/>
      <c r="AJ11" s="81"/>
      <c r="AK11" s="81"/>
      <c r="AL11" s="81"/>
      <c r="AM11" s="80"/>
      <c r="AN11" s="81"/>
      <c r="AO11" s="84"/>
      <c r="AP11" s="85"/>
      <c r="AQ11" s="84"/>
      <c r="AR11" s="85"/>
      <c r="AS11" s="213"/>
    </row>
    <row r="12" spans="1:45" ht="12.75">
      <c r="A12" s="93">
        <v>8</v>
      </c>
      <c r="B12" s="197" t="s">
        <v>245</v>
      </c>
      <c r="C12" s="214" t="s">
        <v>101</v>
      </c>
      <c r="D12" s="57">
        <f t="shared" si="0"/>
        <v>44</v>
      </c>
      <c r="E12" s="58">
        <f>SUM(L12+P12+R12+Z12+AB12+AD12)</f>
        <v>24</v>
      </c>
      <c r="F12" s="59">
        <f t="shared" si="3"/>
        <v>20</v>
      </c>
      <c r="G12" s="95">
        <v>15</v>
      </c>
      <c r="H12" s="133">
        <v>4</v>
      </c>
      <c r="I12" s="95">
        <v>1</v>
      </c>
      <c r="J12" s="174">
        <v>16</v>
      </c>
      <c r="K12" s="64">
        <v>18</v>
      </c>
      <c r="L12" s="209">
        <v>1</v>
      </c>
      <c r="M12" s="64">
        <v>18</v>
      </c>
      <c r="N12" s="78">
        <v>1</v>
      </c>
      <c r="O12" s="64">
        <v>16</v>
      </c>
      <c r="P12" s="209">
        <v>3</v>
      </c>
      <c r="Q12" s="64">
        <v>6</v>
      </c>
      <c r="R12" s="209">
        <v>6</v>
      </c>
      <c r="S12" s="173"/>
      <c r="T12" s="88"/>
      <c r="U12" s="68">
        <v>18</v>
      </c>
      <c r="V12" s="69">
        <v>1</v>
      </c>
      <c r="W12" s="68"/>
      <c r="X12" s="69"/>
      <c r="Y12" s="68">
        <v>14</v>
      </c>
      <c r="Z12" s="210">
        <v>5</v>
      </c>
      <c r="AA12" s="87">
        <v>8</v>
      </c>
      <c r="AB12" s="210">
        <v>4</v>
      </c>
      <c r="AC12" s="68">
        <v>7</v>
      </c>
      <c r="AD12" s="210">
        <v>5</v>
      </c>
      <c r="AE12" s="80"/>
      <c r="AF12" s="81"/>
      <c r="AG12" s="80"/>
      <c r="AH12" s="81"/>
      <c r="AI12" s="80"/>
      <c r="AJ12" s="81"/>
      <c r="AK12" s="81"/>
      <c r="AL12" s="81"/>
      <c r="AM12" s="80"/>
      <c r="AN12" s="81"/>
      <c r="AO12" s="172"/>
      <c r="AP12" s="172"/>
      <c r="AQ12" s="172"/>
      <c r="AR12" s="172"/>
      <c r="AS12"/>
    </row>
    <row r="13" spans="1:45" ht="12.75">
      <c r="A13" s="93">
        <v>9</v>
      </c>
      <c r="B13" s="197" t="s">
        <v>246</v>
      </c>
      <c r="C13" s="93" t="s">
        <v>32</v>
      </c>
      <c r="D13" s="57">
        <f t="shared" si="0"/>
        <v>31</v>
      </c>
      <c r="E13" s="58">
        <f>SUM(N13+R13+X13+Z13+AD13)</f>
        <v>16</v>
      </c>
      <c r="F13" s="59">
        <f>SUM(J13+T13)</f>
        <v>15</v>
      </c>
      <c r="G13" s="95"/>
      <c r="H13" s="135"/>
      <c r="I13" s="95">
        <v>7</v>
      </c>
      <c r="J13" s="174">
        <v>5</v>
      </c>
      <c r="K13" s="64"/>
      <c r="L13" s="78"/>
      <c r="M13" s="64">
        <v>16</v>
      </c>
      <c r="N13" s="209">
        <v>3</v>
      </c>
      <c r="O13" s="64"/>
      <c r="P13" s="78"/>
      <c r="Q13" s="64">
        <v>9</v>
      </c>
      <c r="R13" s="209">
        <v>3</v>
      </c>
      <c r="S13" s="173">
        <v>9</v>
      </c>
      <c r="T13" s="67">
        <v>10</v>
      </c>
      <c r="U13" s="68"/>
      <c r="V13" s="69"/>
      <c r="W13" s="68">
        <v>15</v>
      </c>
      <c r="X13" s="210">
        <v>4</v>
      </c>
      <c r="Y13" s="68">
        <v>15</v>
      </c>
      <c r="Z13" s="210">
        <v>4</v>
      </c>
      <c r="AA13" s="87"/>
      <c r="AB13" s="69"/>
      <c r="AC13" s="68">
        <v>10</v>
      </c>
      <c r="AD13" s="210">
        <v>2</v>
      </c>
      <c r="AE13" s="80"/>
      <c r="AF13" s="81"/>
      <c r="AG13" s="80"/>
      <c r="AH13" s="81"/>
      <c r="AI13" s="80"/>
      <c r="AJ13" s="81"/>
      <c r="AK13" s="81"/>
      <c r="AL13" s="81"/>
      <c r="AM13" s="80"/>
      <c r="AN13" s="81"/>
      <c r="AO13" s="172"/>
      <c r="AP13" s="172"/>
      <c r="AQ13" s="172"/>
      <c r="AR13" s="172"/>
      <c r="AS13" s="213"/>
    </row>
    <row r="14" spans="1:45" ht="12.75">
      <c r="A14" s="93">
        <v>10</v>
      </c>
      <c r="B14" s="205" t="s">
        <v>247</v>
      </c>
      <c r="C14" s="93" t="s">
        <v>32</v>
      </c>
      <c r="D14" s="57">
        <f t="shared" si="0"/>
        <v>24</v>
      </c>
      <c r="E14" s="58">
        <f>SUM(L14+R14+V14+AD14)</f>
        <v>19</v>
      </c>
      <c r="F14" s="59">
        <v>5</v>
      </c>
      <c r="G14" s="95"/>
      <c r="H14" s="135"/>
      <c r="I14" s="95">
        <v>7</v>
      </c>
      <c r="J14" s="96">
        <v>5</v>
      </c>
      <c r="K14" s="64">
        <v>13</v>
      </c>
      <c r="L14" s="209">
        <v>6</v>
      </c>
      <c r="M14" s="64"/>
      <c r="N14" s="78"/>
      <c r="O14" s="64"/>
      <c r="P14" s="78"/>
      <c r="Q14" s="64">
        <v>9</v>
      </c>
      <c r="R14" s="209">
        <v>3</v>
      </c>
      <c r="S14" s="173"/>
      <c r="T14" s="88"/>
      <c r="U14" s="68">
        <v>11</v>
      </c>
      <c r="V14" s="210">
        <v>8</v>
      </c>
      <c r="W14" s="68"/>
      <c r="X14" s="69"/>
      <c r="Y14" s="68"/>
      <c r="Z14" s="69"/>
      <c r="AA14" s="87"/>
      <c r="AB14" s="69"/>
      <c r="AC14" s="68">
        <v>10</v>
      </c>
      <c r="AD14" s="210">
        <v>2</v>
      </c>
      <c r="AE14" s="80"/>
      <c r="AF14" s="81"/>
      <c r="AG14" s="80"/>
      <c r="AH14" s="81"/>
      <c r="AI14" s="80"/>
      <c r="AJ14" s="81"/>
      <c r="AK14" s="81"/>
      <c r="AL14" s="81"/>
      <c r="AM14" s="80"/>
      <c r="AN14" s="81"/>
      <c r="AO14" s="172"/>
      <c r="AP14" s="172"/>
      <c r="AQ14" s="172"/>
      <c r="AR14" s="172"/>
      <c r="AS14"/>
    </row>
    <row r="15" spans="1:45" ht="12.75">
      <c r="A15" s="93">
        <v>11</v>
      </c>
      <c r="B15" s="205" t="s">
        <v>248</v>
      </c>
      <c r="C15" s="93" t="s">
        <v>69</v>
      </c>
      <c r="D15" s="57">
        <f t="shared" si="0"/>
        <v>15</v>
      </c>
      <c r="E15" s="58">
        <f>SUM(V15+X15+Z15+AB15+AD15)</f>
        <v>15</v>
      </c>
      <c r="F15" s="59">
        <v>0</v>
      </c>
      <c r="G15" s="95"/>
      <c r="H15" s="135"/>
      <c r="I15" s="95"/>
      <c r="J15" s="96"/>
      <c r="K15" s="64"/>
      <c r="L15" s="78"/>
      <c r="M15" s="64"/>
      <c r="N15" s="78"/>
      <c r="O15" s="64"/>
      <c r="P15" s="78"/>
      <c r="Q15" s="64"/>
      <c r="R15" s="78"/>
      <c r="S15" s="173"/>
      <c r="T15" s="88"/>
      <c r="U15" s="68">
        <v>12</v>
      </c>
      <c r="V15" s="210">
        <v>7</v>
      </c>
      <c r="W15" s="68">
        <v>16</v>
      </c>
      <c r="X15" s="210">
        <v>3</v>
      </c>
      <c r="Y15" s="68">
        <v>16</v>
      </c>
      <c r="Z15" s="210">
        <v>3</v>
      </c>
      <c r="AA15" s="87">
        <v>11</v>
      </c>
      <c r="AB15" s="210">
        <v>1</v>
      </c>
      <c r="AC15" s="68">
        <v>11</v>
      </c>
      <c r="AD15" s="210">
        <v>1</v>
      </c>
      <c r="AE15" s="80"/>
      <c r="AF15" s="81"/>
      <c r="AG15" s="80"/>
      <c r="AH15" s="81"/>
      <c r="AI15" s="80"/>
      <c r="AJ15" s="81"/>
      <c r="AK15" s="81"/>
      <c r="AL15" s="81"/>
      <c r="AM15" s="80"/>
      <c r="AN15" s="81"/>
      <c r="AO15" s="172"/>
      <c r="AP15" s="172"/>
      <c r="AQ15" s="172"/>
      <c r="AR15" s="172"/>
      <c r="AS15"/>
    </row>
    <row r="16" spans="1:45" ht="12.75">
      <c r="A16" s="93">
        <v>12</v>
      </c>
      <c r="B16" s="205" t="s">
        <v>249</v>
      </c>
      <c r="C16" s="93" t="s">
        <v>47</v>
      </c>
      <c r="D16" s="57">
        <f t="shared" si="0"/>
        <v>11</v>
      </c>
      <c r="E16" s="58">
        <v>0</v>
      </c>
      <c r="F16" s="59">
        <f>SUM(H16+J16)</f>
        <v>11</v>
      </c>
      <c r="G16" s="95">
        <v>12</v>
      </c>
      <c r="H16" s="133">
        <v>7</v>
      </c>
      <c r="I16" s="95">
        <v>8</v>
      </c>
      <c r="J16" s="174">
        <v>4</v>
      </c>
      <c r="K16" s="64"/>
      <c r="L16" s="78"/>
      <c r="M16" s="64"/>
      <c r="N16" s="78"/>
      <c r="O16" s="64"/>
      <c r="P16" s="78"/>
      <c r="Q16" s="64"/>
      <c r="R16" s="78"/>
      <c r="S16" s="173"/>
      <c r="T16" s="88"/>
      <c r="U16" s="68"/>
      <c r="V16" s="69"/>
      <c r="W16" s="68"/>
      <c r="X16" s="69"/>
      <c r="Y16" s="68"/>
      <c r="Z16" s="69"/>
      <c r="AA16" s="87"/>
      <c r="AB16" s="69"/>
      <c r="AC16" s="68"/>
      <c r="AD16" s="69"/>
      <c r="AE16" s="80"/>
      <c r="AF16" s="81"/>
      <c r="AG16" s="80"/>
      <c r="AH16" s="81"/>
      <c r="AI16" s="80"/>
      <c r="AJ16" s="81"/>
      <c r="AK16" s="81"/>
      <c r="AL16" s="81"/>
      <c r="AM16" s="80"/>
      <c r="AN16" s="81"/>
      <c r="AO16" s="172"/>
      <c r="AP16" s="172"/>
      <c r="AQ16" s="172"/>
      <c r="AR16" s="172"/>
      <c r="AS16"/>
    </row>
    <row r="17" spans="1:45" ht="12.75">
      <c r="A17" s="93">
        <v>13</v>
      </c>
      <c r="B17" s="205" t="s">
        <v>250</v>
      </c>
      <c r="C17" s="93" t="s">
        <v>123</v>
      </c>
      <c r="D17" s="57">
        <f t="shared" si="0"/>
        <v>8</v>
      </c>
      <c r="E17" s="58">
        <v>2</v>
      </c>
      <c r="F17" s="59">
        <v>6</v>
      </c>
      <c r="G17" s="95"/>
      <c r="H17" s="135"/>
      <c r="I17" s="95">
        <v>6</v>
      </c>
      <c r="J17" s="96">
        <v>6</v>
      </c>
      <c r="K17" s="64"/>
      <c r="L17" s="78"/>
      <c r="M17" s="64"/>
      <c r="N17" s="78"/>
      <c r="O17" s="64"/>
      <c r="P17" s="78"/>
      <c r="Q17" s="64"/>
      <c r="R17" s="78"/>
      <c r="S17" s="173"/>
      <c r="T17" s="88"/>
      <c r="U17" s="68"/>
      <c r="V17" s="69"/>
      <c r="W17" s="68"/>
      <c r="X17" s="69"/>
      <c r="Y17" s="68"/>
      <c r="Z17" s="69"/>
      <c r="AA17" s="87">
        <v>11</v>
      </c>
      <c r="AB17" s="210">
        <v>1</v>
      </c>
      <c r="AC17" s="68">
        <v>11</v>
      </c>
      <c r="AD17" s="210">
        <v>1</v>
      </c>
      <c r="AE17" s="80"/>
      <c r="AF17" s="81"/>
      <c r="AG17" s="80"/>
      <c r="AH17" s="81"/>
      <c r="AI17" s="80"/>
      <c r="AJ17" s="81"/>
      <c r="AK17" s="81"/>
      <c r="AL17" s="81"/>
      <c r="AM17" s="80"/>
      <c r="AN17" s="81"/>
      <c r="AO17" s="172"/>
      <c r="AP17" s="172"/>
      <c r="AQ17" s="172"/>
      <c r="AR17" s="172"/>
      <c r="AS17"/>
    </row>
    <row r="18" spans="1:45" ht="12.75">
      <c r="A18" s="93"/>
      <c r="B18" s="205"/>
      <c r="C18" s="93"/>
      <c r="D18" s="57">
        <f t="shared" si="0"/>
        <v>0</v>
      </c>
      <c r="E18" s="58"/>
      <c r="F18" s="59"/>
      <c r="G18" s="95"/>
      <c r="H18" s="135"/>
      <c r="I18" s="95"/>
      <c r="J18" s="96"/>
      <c r="K18" s="64"/>
      <c r="L18" s="78"/>
      <c r="M18" s="64"/>
      <c r="N18" s="78"/>
      <c r="O18" s="64"/>
      <c r="P18" s="78"/>
      <c r="Q18" s="64"/>
      <c r="R18" s="78"/>
      <c r="S18" s="173"/>
      <c r="T18" s="88"/>
      <c r="U18" s="68"/>
      <c r="V18" s="69"/>
      <c r="W18" s="68"/>
      <c r="X18" s="69"/>
      <c r="Y18" s="68"/>
      <c r="Z18" s="69"/>
      <c r="AA18" s="87"/>
      <c r="AB18" s="69"/>
      <c r="AC18" s="68"/>
      <c r="AD18" s="69"/>
      <c r="AE18" s="80"/>
      <c r="AF18" s="81"/>
      <c r="AG18" s="80"/>
      <c r="AH18" s="81"/>
      <c r="AI18" s="80"/>
      <c r="AJ18" s="81"/>
      <c r="AK18" s="81"/>
      <c r="AL18" s="81"/>
      <c r="AM18" s="80"/>
      <c r="AN18" s="81"/>
      <c r="AO18" s="172"/>
      <c r="AP18" s="172"/>
      <c r="AQ18" s="172"/>
      <c r="AR18" s="172"/>
      <c r="AS18"/>
    </row>
    <row r="19" spans="1:44" ht="12.75">
      <c r="A19" s="93"/>
      <c r="B19" s="204"/>
      <c r="C19" s="12"/>
      <c r="D19" s="57">
        <f t="shared" si="0"/>
        <v>0</v>
      </c>
      <c r="E19" s="58"/>
      <c r="F19" s="59"/>
      <c r="G19" s="95"/>
      <c r="H19" s="135"/>
      <c r="I19" s="95"/>
      <c r="J19" s="96"/>
      <c r="K19" s="64"/>
      <c r="L19" s="78"/>
      <c r="M19" s="64"/>
      <c r="N19" s="78"/>
      <c r="O19" s="64"/>
      <c r="P19" s="78"/>
      <c r="Q19" s="64"/>
      <c r="R19" s="78"/>
      <c r="S19" s="173"/>
      <c r="T19" s="88"/>
      <c r="U19" s="68"/>
      <c r="V19" s="69"/>
      <c r="W19" s="68"/>
      <c r="X19" s="69"/>
      <c r="Y19" s="68"/>
      <c r="Z19" s="69"/>
      <c r="AA19" s="87"/>
      <c r="AB19" s="69"/>
      <c r="AC19" s="68"/>
      <c r="AD19" s="69"/>
      <c r="AE19" s="80"/>
      <c r="AF19" s="81"/>
      <c r="AG19" s="80"/>
      <c r="AH19" s="81"/>
      <c r="AI19" s="80"/>
      <c r="AJ19" s="81"/>
      <c r="AK19" s="81"/>
      <c r="AL19" s="81"/>
      <c r="AM19" s="80"/>
      <c r="AN19" s="81"/>
      <c r="AO19" s="172"/>
      <c r="AP19" s="172"/>
      <c r="AQ19" s="172"/>
      <c r="AR19" s="172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2:AR12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42" sqref="M42"/>
    </sheetView>
  </sheetViews>
  <sheetFormatPr defaultColWidth="8.0039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16384" width="9.140625" style="1" customWidth="1"/>
  </cols>
  <sheetData>
    <row r="1" ht="13.5"/>
    <row r="2" spans="2:44" s="11" customFormat="1" ht="13.5">
      <c r="B2" s="5" t="s">
        <v>193</v>
      </c>
      <c r="C2" s="5"/>
      <c r="D2" s="7"/>
      <c r="E2" s="7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9" t="s">
        <v>74</v>
      </c>
      <c r="V2" s="9"/>
      <c r="W2" s="9"/>
      <c r="X2" s="9"/>
      <c r="Y2" s="9"/>
      <c r="Z2" s="9"/>
      <c r="AA2" s="9"/>
      <c r="AB2" s="9"/>
      <c r="AC2" s="9"/>
      <c r="AD2" s="9"/>
      <c r="AE2" s="9" t="s">
        <v>194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</row>
    <row r="3" spans="1:44" ht="12.75">
      <c r="A3" s="12"/>
      <c r="B3" s="99" t="s">
        <v>172</v>
      </c>
      <c r="C3" s="152"/>
      <c r="D3" s="16" t="s">
        <v>7</v>
      </c>
      <c r="E3" s="16" t="s">
        <v>8</v>
      </c>
      <c r="F3" s="16" t="s">
        <v>9</v>
      </c>
      <c r="G3" s="102" t="s">
        <v>10</v>
      </c>
      <c r="H3" s="103"/>
      <c r="I3" s="103" t="s">
        <v>10</v>
      </c>
      <c r="J3" s="104"/>
      <c r="K3" s="175" t="s">
        <v>10</v>
      </c>
      <c r="L3" s="20"/>
      <c r="M3" s="175" t="s">
        <v>10</v>
      </c>
      <c r="N3" s="20"/>
      <c r="O3" s="176" t="s">
        <v>10</v>
      </c>
      <c r="P3" s="20"/>
      <c r="Q3" s="20" t="s">
        <v>10</v>
      </c>
      <c r="R3" s="177"/>
      <c r="S3" s="20" t="s">
        <v>10</v>
      </c>
      <c r="T3" s="177"/>
      <c r="U3" s="17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79" t="s">
        <v>10</v>
      </c>
      <c r="AF3" s="180"/>
      <c r="AG3" s="28" t="s">
        <v>10</v>
      </c>
      <c r="AH3" s="180"/>
      <c r="AI3" s="28" t="s">
        <v>10</v>
      </c>
      <c r="AJ3" s="28"/>
      <c r="AK3" s="28" t="s">
        <v>10</v>
      </c>
      <c r="AL3" s="181"/>
      <c r="AM3" s="28" t="s">
        <v>10</v>
      </c>
      <c r="AN3" s="181"/>
      <c r="AO3" s="115" t="s">
        <v>10</v>
      </c>
      <c r="AP3" s="116"/>
      <c r="AQ3" s="115" t="s">
        <v>10</v>
      </c>
      <c r="AR3" s="117"/>
    </row>
    <row r="4" spans="1:44" s="53" customFormat="1" ht="12.75" customHeight="1">
      <c r="A4" s="33"/>
      <c r="B4" s="36" t="s">
        <v>11</v>
      </c>
      <c r="C4" s="37" t="s">
        <v>12</v>
      </c>
      <c r="D4" s="37" t="s">
        <v>13</v>
      </c>
      <c r="E4" s="37" t="s">
        <v>13</v>
      </c>
      <c r="F4" s="37" t="s">
        <v>13</v>
      </c>
      <c r="G4" s="118" t="s">
        <v>75</v>
      </c>
      <c r="H4" s="119" t="s">
        <v>13</v>
      </c>
      <c r="I4" s="120" t="s">
        <v>76</v>
      </c>
      <c r="J4" s="121" t="s">
        <v>13</v>
      </c>
      <c r="K4" s="42" t="s">
        <v>82</v>
      </c>
      <c r="L4" s="43" t="s">
        <v>13</v>
      </c>
      <c r="M4" s="42" t="s">
        <v>77</v>
      </c>
      <c r="N4" s="43" t="s">
        <v>13</v>
      </c>
      <c r="O4" s="42" t="s">
        <v>78</v>
      </c>
      <c r="P4" s="43" t="s">
        <v>13</v>
      </c>
      <c r="Q4" s="42" t="s">
        <v>80</v>
      </c>
      <c r="R4" s="43" t="s">
        <v>13</v>
      </c>
      <c r="S4" s="42" t="s">
        <v>81</v>
      </c>
      <c r="T4" s="182" t="s">
        <v>13</v>
      </c>
      <c r="U4" s="183" t="s">
        <v>82</v>
      </c>
      <c r="V4" s="45" t="s">
        <v>13</v>
      </c>
      <c r="W4" s="44" t="s">
        <v>77</v>
      </c>
      <c r="X4" s="45" t="s">
        <v>13</v>
      </c>
      <c r="Y4" s="44" t="s">
        <v>78</v>
      </c>
      <c r="Z4" s="45" t="s">
        <v>13</v>
      </c>
      <c r="AA4" s="44" t="s">
        <v>79</v>
      </c>
      <c r="AB4" s="45" t="s">
        <v>13</v>
      </c>
      <c r="AC4" s="44" t="s">
        <v>80</v>
      </c>
      <c r="AD4" s="45" t="s">
        <v>13</v>
      </c>
      <c r="AE4" s="184" t="s">
        <v>82</v>
      </c>
      <c r="AF4" s="185" t="s">
        <v>13</v>
      </c>
      <c r="AG4" s="186" t="s">
        <v>77</v>
      </c>
      <c r="AH4" s="185" t="s">
        <v>13</v>
      </c>
      <c r="AI4" s="186" t="s">
        <v>78</v>
      </c>
      <c r="AJ4" s="185" t="s">
        <v>13</v>
      </c>
      <c r="AK4" s="186" t="s">
        <v>79</v>
      </c>
      <c r="AL4" s="187" t="s">
        <v>13</v>
      </c>
      <c r="AM4" s="186" t="s">
        <v>80</v>
      </c>
      <c r="AN4" s="187" t="s">
        <v>13</v>
      </c>
      <c r="AO4" s="50" t="s">
        <v>84</v>
      </c>
      <c r="AP4" s="51" t="s">
        <v>13</v>
      </c>
      <c r="AQ4" s="50" t="s">
        <v>85</v>
      </c>
      <c r="AR4" s="52" t="s">
        <v>13</v>
      </c>
    </row>
    <row r="5" spans="1:44" ht="12.75" customHeight="1">
      <c r="A5" s="188">
        <v>1</v>
      </c>
      <c r="B5" s="215" t="s">
        <v>251</v>
      </c>
      <c r="C5" s="188" t="s">
        <v>26</v>
      </c>
      <c r="D5" s="57">
        <f aca="true" t="shared" si="0" ref="D5:D10">F5+E5</f>
        <v>200</v>
      </c>
      <c r="E5" s="58">
        <f aca="true" t="shared" si="1" ref="E5:E7">SUM(L5+N5+P5+V5+X5+Z5)</f>
        <v>150</v>
      </c>
      <c r="F5" s="59">
        <f aca="true" t="shared" si="2" ref="F5:F9">SUM(H5+T5)</f>
        <v>50</v>
      </c>
      <c r="G5" s="134">
        <v>1</v>
      </c>
      <c r="H5" s="133">
        <v>25</v>
      </c>
      <c r="I5" s="134">
        <v>1</v>
      </c>
      <c r="J5" s="135">
        <v>13</v>
      </c>
      <c r="K5" s="190">
        <v>1</v>
      </c>
      <c r="L5" s="137">
        <v>25</v>
      </c>
      <c r="M5" s="190">
        <v>1</v>
      </c>
      <c r="N5" s="137">
        <v>25</v>
      </c>
      <c r="O5" s="190">
        <v>1</v>
      </c>
      <c r="P5" s="137">
        <v>25</v>
      </c>
      <c r="Q5" s="190">
        <v>1</v>
      </c>
      <c r="R5" s="191">
        <v>12</v>
      </c>
      <c r="S5" s="190">
        <v>1</v>
      </c>
      <c r="T5" s="133">
        <v>25</v>
      </c>
      <c r="U5" s="159">
        <v>1</v>
      </c>
      <c r="V5" s="193">
        <v>25</v>
      </c>
      <c r="W5" s="159">
        <v>1</v>
      </c>
      <c r="X5" s="193">
        <v>25</v>
      </c>
      <c r="Y5" s="159">
        <v>1</v>
      </c>
      <c r="Z5" s="193">
        <v>25</v>
      </c>
      <c r="AA5" s="159">
        <v>1</v>
      </c>
      <c r="AB5" s="194">
        <v>13</v>
      </c>
      <c r="AC5" s="159">
        <v>1</v>
      </c>
      <c r="AD5" s="194">
        <v>13</v>
      </c>
      <c r="AE5" s="143"/>
      <c r="AF5" s="195"/>
      <c r="AG5" s="143"/>
      <c r="AH5" s="195"/>
      <c r="AI5" s="143"/>
      <c r="AJ5" s="195"/>
      <c r="AK5" s="143"/>
      <c r="AL5" s="195"/>
      <c r="AM5" s="143"/>
      <c r="AN5" s="195"/>
      <c r="AO5" s="84"/>
      <c r="AP5" s="85"/>
      <c r="AQ5" s="84"/>
      <c r="AR5" s="85"/>
    </row>
    <row r="6" spans="1:44" ht="12.75" customHeight="1">
      <c r="A6" s="54">
        <v>2</v>
      </c>
      <c r="B6" s="203" t="s">
        <v>252</v>
      </c>
      <c r="C6" s="54" t="s">
        <v>104</v>
      </c>
      <c r="D6" s="57">
        <f t="shared" si="0"/>
        <v>140</v>
      </c>
      <c r="E6" s="58">
        <f t="shared" si="1"/>
        <v>112</v>
      </c>
      <c r="F6" s="59">
        <f t="shared" si="2"/>
        <v>28</v>
      </c>
      <c r="G6" s="134">
        <v>3</v>
      </c>
      <c r="H6" s="133">
        <v>17</v>
      </c>
      <c r="I6" s="134">
        <v>7</v>
      </c>
      <c r="J6" s="135">
        <v>2</v>
      </c>
      <c r="K6" s="190">
        <v>3</v>
      </c>
      <c r="L6" s="137">
        <v>17</v>
      </c>
      <c r="M6" s="190">
        <v>4</v>
      </c>
      <c r="N6" s="137">
        <v>15</v>
      </c>
      <c r="O6" s="190">
        <v>2</v>
      </c>
      <c r="P6" s="137">
        <v>21</v>
      </c>
      <c r="Q6" s="190"/>
      <c r="R6" s="191"/>
      <c r="S6" s="190">
        <v>8</v>
      </c>
      <c r="T6" s="133">
        <v>11</v>
      </c>
      <c r="U6" s="159">
        <v>2</v>
      </c>
      <c r="V6" s="193">
        <v>21</v>
      </c>
      <c r="W6" s="159">
        <v>2</v>
      </c>
      <c r="X6" s="193">
        <v>21</v>
      </c>
      <c r="Y6" s="159">
        <v>3</v>
      </c>
      <c r="Z6" s="193">
        <v>17</v>
      </c>
      <c r="AA6" s="159">
        <v>7</v>
      </c>
      <c r="AB6" s="194">
        <v>2</v>
      </c>
      <c r="AC6" s="159">
        <v>7</v>
      </c>
      <c r="AD6" s="194">
        <v>2</v>
      </c>
      <c r="AE6" s="143"/>
      <c r="AF6" s="195"/>
      <c r="AG6" s="143"/>
      <c r="AH6" s="195"/>
      <c r="AI6" s="143"/>
      <c r="AJ6" s="195"/>
      <c r="AK6" s="143"/>
      <c r="AL6" s="195"/>
      <c r="AM6" s="143"/>
      <c r="AN6" s="195"/>
      <c r="AO6" s="84"/>
      <c r="AP6" s="85"/>
      <c r="AQ6" s="84"/>
      <c r="AR6" s="85"/>
    </row>
    <row r="7" spans="1:44" ht="12.75" customHeight="1">
      <c r="A7" s="54">
        <v>3</v>
      </c>
      <c r="B7" s="156" t="s">
        <v>253</v>
      </c>
      <c r="C7" s="54" t="s">
        <v>63</v>
      </c>
      <c r="D7" s="57">
        <f t="shared" si="0"/>
        <v>133</v>
      </c>
      <c r="E7" s="58">
        <f t="shared" si="1"/>
        <v>91</v>
      </c>
      <c r="F7" s="59">
        <f t="shared" si="2"/>
        <v>42</v>
      </c>
      <c r="G7" s="134">
        <v>2</v>
      </c>
      <c r="H7" s="133">
        <v>21</v>
      </c>
      <c r="I7" s="134">
        <v>2</v>
      </c>
      <c r="J7" s="135">
        <v>10</v>
      </c>
      <c r="K7" s="190">
        <v>4</v>
      </c>
      <c r="L7" s="137">
        <v>15</v>
      </c>
      <c r="M7" s="190">
        <v>2</v>
      </c>
      <c r="N7" s="137">
        <v>21</v>
      </c>
      <c r="O7" s="190">
        <v>3</v>
      </c>
      <c r="P7" s="137">
        <v>17</v>
      </c>
      <c r="Q7" s="190">
        <v>3</v>
      </c>
      <c r="R7" s="191">
        <v>6</v>
      </c>
      <c r="S7" s="190">
        <v>2</v>
      </c>
      <c r="T7" s="133">
        <v>21</v>
      </c>
      <c r="U7" s="159">
        <v>6</v>
      </c>
      <c r="V7" s="193">
        <v>13</v>
      </c>
      <c r="W7" s="159">
        <v>7</v>
      </c>
      <c r="X7" s="193">
        <v>12</v>
      </c>
      <c r="Y7" s="159">
        <v>6</v>
      </c>
      <c r="Z7" s="193">
        <v>13</v>
      </c>
      <c r="AA7" s="159">
        <v>4</v>
      </c>
      <c r="AB7" s="194">
        <v>5</v>
      </c>
      <c r="AC7" s="159">
        <v>4</v>
      </c>
      <c r="AD7" s="194">
        <v>5</v>
      </c>
      <c r="AE7" s="143"/>
      <c r="AF7" s="195"/>
      <c r="AG7" s="143"/>
      <c r="AH7" s="195"/>
      <c r="AI7" s="143"/>
      <c r="AJ7" s="195"/>
      <c r="AK7" s="143"/>
      <c r="AL7" s="195"/>
      <c r="AM7" s="143"/>
      <c r="AN7" s="195"/>
      <c r="AO7" s="84"/>
      <c r="AP7" s="85"/>
      <c r="AQ7" s="84"/>
      <c r="AR7" s="85"/>
    </row>
    <row r="8" spans="1:44" ht="12.75">
      <c r="A8" s="93">
        <v>4</v>
      </c>
      <c r="B8" s="146" t="s">
        <v>254</v>
      </c>
      <c r="C8" s="147" t="s">
        <v>91</v>
      </c>
      <c r="D8" s="57">
        <f t="shared" si="0"/>
        <v>63</v>
      </c>
      <c r="E8" s="157">
        <f>SUM(N8+P8+V8+X8+Z8+AD8)</f>
        <v>39</v>
      </c>
      <c r="F8" s="59">
        <f t="shared" si="2"/>
        <v>24</v>
      </c>
      <c r="G8" s="134">
        <v>9</v>
      </c>
      <c r="H8" s="133">
        <v>10</v>
      </c>
      <c r="I8" s="134">
        <v>4</v>
      </c>
      <c r="J8" s="135">
        <v>5</v>
      </c>
      <c r="K8" s="190">
        <v>17</v>
      </c>
      <c r="L8" s="191">
        <v>2</v>
      </c>
      <c r="M8" s="190">
        <v>13</v>
      </c>
      <c r="N8" s="137">
        <v>6</v>
      </c>
      <c r="O8" s="190">
        <v>13</v>
      </c>
      <c r="P8" s="137">
        <v>6</v>
      </c>
      <c r="Q8" s="190">
        <v>7</v>
      </c>
      <c r="R8" s="191">
        <v>1</v>
      </c>
      <c r="S8" s="190">
        <v>5</v>
      </c>
      <c r="T8" s="133">
        <v>14</v>
      </c>
      <c r="U8" s="159">
        <v>13</v>
      </c>
      <c r="V8" s="193">
        <v>6</v>
      </c>
      <c r="W8" s="159">
        <v>14</v>
      </c>
      <c r="X8" s="193">
        <v>5</v>
      </c>
      <c r="Y8" s="159">
        <v>10</v>
      </c>
      <c r="Z8" s="193">
        <v>9</v>
      </c>
      <c r="AA8" s="159">
        <v>5</v>
      </c>
      <c r="AB8" s="194">
        <v>4</v>
      </c>
      <c r="AC8" s="159">
        <v>3</v>
      </c>
      <c r="AD8" s="193">
        <v>7</v>
      </c>
      <c r="AE8" s="143"/>
      <c r="AF8" s="195"/>
      <c r="AG8" s="143"/>
      <c r="AH8" s="195"/>
      <c r="AI8" s="143"/>
      <c r="AJ8" s="195"/>
      <c r="AK8" s="143"/>
      <c r="AL8" s="195"/>
      <c r="AM8" s="143"/>
      <c r="AN8" s="195"/>
      <c r="AO8" s="84"/>
      <c r="AP8" s="85"/>
      <c r="AQ8" s="84"/>
      <c r="AR8" s="85"/>
    </row>
    <row r="9" spans="1:44" ht="12.75" customHeight="1">
      <c r="A9" s="93">
        <v>5</v>
      </c>
      <c r="B9" s="197" t="s">
        <v>255</v>
      </c>
      <c r="C9" s="147" t="s">
        <v>123</v>
      </c>
      <c r="D9" s="57">
        <f t="shared" si="0"/>
        <v>47</v>
      </c>
      <c r="E9" s="58">
        <f>SUM(L9+N9+P9+X9+Z9)</f>
        <v>34</v>
      </c>
      <c r="F9" s="59">
        <f t="shared" si="2"/>
        <v>13</v>
      </c>
      <c r="G9" s="134">
        <v>12</v>
      </c>
      <c r="H9" s="133">
        <v>7</v>
      </c>
      <c r="I9" s="134"/>
      <c r="J9" s="135"/>
      <c r="K9" s="190">
        <v>14</v>
      </c>
      <c r="L9" s="137">
        <v>5</v>
      </c>
      <c r="M9" s="190">
        <v>11</v>
      </c>
      <c r="N9" s="137">
        <v>8</v>
      </c>
      <c r="O9" s="190">
        <v>12</v>
      </c>
      <c r="P9" s="137">
        <v>7</v>
      </c>
      <c r="Q9" s="190"/>
      <c r="R9" s="191"/>
      <c r="S9" s="190">
        <v>13</v>
      </c>
      <c r="T9" s="133">
        <v>6</v>
      </c>
      <c r="U9" s="159"/>
      <c r="V9" s="194"/>
      <c r="W9" s="159">
        <v>13</v>
      </c>
      <c r="X9" s="193">
        <v>6</v>
      </c>
      <c r="Y9" s="159">
        <v>11</v>
      </c>
      <c r="Z9" s="193">
        <v>8</v>
      </c>
      <c r="AA9" s="159"/>
      <c r="AB9" s="194"/>
      <c r="AC9" s="159"/>
      <c r="AD9" s="194"/>
      <c r="AE9" s="143"/>
      <c r="AF9" s="195"/>
      <c r="AG9" s="143"/>
      <c r="AH9" s="195"/>
      <c r="AI9" s="143"/>
      <c r="AJ9" s="195"/>
      <c r="AK9" s="143"/>
      <c r="AL9" s="195"/>
      <c r="AM9" s="143"/>
      <c r="AN9" s="195"/>
      <c r="AO9" s="84"/>
      <c r="AP9" s="85"/>
      <c r="AQ9" s="84"/>
      <c r="AR9" s="85"/>
    </row>
    <row r="10" spans="1:44" ht="12.75" customHeight="1">
      <c r="A10" s="93">
        <v>6</v>
      </c>
      <c r="B10" s="197" t="s">
        <v>256</v>
      </c>
      <c r="C10" s="147" t="s">
        <v>91</v>
      </c>
      <c r="D10" s="57">
        <f t="shared" si="0"/>
        <v>2</v>
      </c>
      <c r="E10" s="58">
        <v>2</v>
      </c>
      <c r="F10" s="59">
        <v>0</v>
      </c>
      <c r="G10" s="134"/>
      <c r="H10" s="135"/>
      <c r="I10" s="134"/>
      <c r="J10" s="135"/>
      <c r="K10" s="190"/>
      <c r="L10" s="191"/>
      <c r="M10" s="190"/>
      <c r="N10" s="191"/>
      <c r="O10" s="190"/>
      <c r="P10" s="191"/>
      <c r="Q10" s="190"/>
      <c r="R10" s="191"/>
      <c r="S10" s="190"/>
      <c r="T10" s="192"/>
      <c r="U10" s="159">
        <v>17</v>
      </c>
      <c r="V10" s="193">
        <v>2</v>
      </c>
      <c r="W10" s="159"/>
      <c r="X10" s="194"/>
      <c r="Y10" s="159"/>
      <c r="Z10" s="194"/>
      <c r="AA10" s="159"/>
      <c r="AB10" s="194"/>
      <c r="AC10" s="159"/>
      <c r="AD10" s="194"/>
      <c r="AE10" s="143"/>
      <c r="AF10" s="195"/>
      <c r="AG10" s="143"/>
      <c r="AH10" s="195"/>
      <c r="AI10" s="143"/>
      <c r="AJ10" s="195"/>
      <c r="AK10" s="143"/>
      <c r="AL10" s="195"/>
      <c r="AM10" s="143"/>
      <c r="AN10" s="195"/>
      <c r="AO10" s="84"/>
      <c r="AP10" s="85"/>
      <c r="AQ10" s="84"/>
      <c r="AR10" s="85"/>
    </row>
    <row r="11" spans="1:44" ht="12.75">
      <c r="A11" s="12"/>
      <c r="B11" s="12"/>
      <c r="C11" s="12"/>
      <c r="D11" s="12"/>
      <c r="E11" s="12"/>
      <c r="F11" s="12"/>
      <c r="G11" s="214"/>
      <c r="H11" s="154"/>
      <c r="I11" s="214"/>
      <c r="J11" s="154"/>
      <c r="K11" s="214"/>
      <c r="L11" s="157"/>
      <c r="M11" s="214"/>
      <c r="N11" s="157"/>
      <c r="O11" s="214"/>
      <c r="P11" s="157"/>
      <c r="Q11" s="214"/>
      <c r="R11" s="157"/>
      <c r="S11" s="214"/>
      <c r="T11" s="154"/>
      <c r="U11" s="216"/>
      <c r="V11" s="217"/>
      <c r="W11" s="216"/>
      <c r="X11" s="217"/>
      <c r="Y11" s="216"/>
      <c r="Z11" s="217"/>
      <c r="AA11" s="216"/>
      <c r="AB11" s="217"/>
      <c r="AC11" s="216"/>
      <c r="AD11" s="217"/>
      <c r="AE11" s="216"/>
      <c r="AF11" s="217"/>
      <c r="AG11" s="216"/>
      <c r="AH11" s="217"/>
      <c r="AI11" s="216"/>
      <c r="AJ11" s="217"/>
      <c r="AK11" s="216"/>
      <c r="AL11" s="217"/>
      <c r="AM11" s="216"/>
      <c r="AN11" s="217"/>
      <c r="AO11" s="207"/>
      <c r="AP11" s="218"/>
      <c r="AQ11" s="207"/>
      <c r="AR11" s="218"/>
    </row>
    <row r="12" spans="1:44" ht="12.75">
      <c r="A12" s="12"/>
      <c r="B12" s="12"/>
      <c r="C12" s="12"/>
      <c r="D12" s="12"/>
      <c r="E12" s="12"/>
      <c r="F12" s="12"/>
      <c r="G12" s="214"/>
      <c r="H12" s="154"/>
      <c r="I12" s="214"/>
      <c r="J12" s="154"/>
      <c r="K12" s="214"/>
      <c r="L12" s="157"/>
      <c r="M12" s="214"/>
      <c r="N12" s="157"/>
      <c r="O12" s="214"/>
      <c r="P12" s="157"/>
      <c r="Q12" s="214"/>
      <c r="R12" s="157"/>
      <c r="S12" s="214"/>
      <c r="T12" s="154"/>
      <c r="U12" s="216"/>
      <c r="V12" s="217"/>
      <c r="W12" s="216"/>
      <c r="X12" s="217"/>
      <c r="Y12" s="216"/>
      <c r="Z12" s="217"/>
      <c r="AA12" s="216"/>
      <c r="AB12" s="217"/>
      <c r="AC12" s="216"/>
      <c r="AD12" s="217"/>
      <c r="AE12" s="216"/>
      <c r="AF12" s="217"/>
      <c r="AG12" s="216"/>
      <c r="AH12" s="217"/>
      <c r="AI12" s="216"/>
      <c r="AJ12" s="217"/>
      <c r="AK12" s="216"/>
      <c r="AL12" s="217"/>
      <c r="AM12" s="216"/>
      <c r="AN12" s="217"/>
      <c r="AO12" s="207"/>
      <c r="AP12" s="218"/>
      <c r="AQ12" s="207"/>
      <c r="AR12" s="218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2:AT21"/>
  <sheetViews>
    <sheetView workbookViewId="0" topLeftCell="A1">
      <pane xSplit="2" topLeftCell="C1" activePane="topRight" state="frozen"/>
      <selection pane="topLeft" activeCell="A1" sqref="A1"/>
      <selection pane="topRight" activeCell="X40" sqref="X40"/>
    </sheetView>
  </sheetViews>
  <sheetFormatPr defaultColWidth="8.00390625" defaultRowHeight="12.75"/>
  <cols>
    <col min="1" max="1" width="3.7109375" style="149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2" customWidth="1"/>
    <col min="13" max="13" width="7.7109375" style="1" customWidth="1"/>
    <col min="14" max="14" width="3.7109375" style="1" customWidth="1"/>
    <col min="15" max="15" width="8.2812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0" customWidth="1"/>
    <col min="22" max="22" width="3.7109375" style="0" customWidth="1"/>
    <col min="23" max="23" width="7.7109375" style="0" customWidth="1"/>
    <col min="24" max="24" width="3.7109375" style="0" customWidth="1"/>
    <col min="25" max="25" width="7.7109375" style="0" customWidth="1"/>
    <col min="26" max="26" width="3.7109375" style="0" customWidth="1"/>
    <col min="27" max="27" width="7.7109375" style="0" customWidth="1"/>
    <col min="28" max="28" width="3.7109375" style="0" customWidth="1"/>
    <col min="29" max="29" width="7.7109375" style="0" customWidth="1"/>
    <col min="30" max="30" width="3.7109375" style="0" customWidth="1"/>
    <col min="31" max="31" width="8.57421875" style="0" customWidth="1"/>
    <col min="32" max="32" width="3.7109375" style="0" customWidth="1"/>
    <col min="33" max="33" width="8.28125" style="0" customWidth="1"/>
    <col min="34" max="34" width="3.7109375" style="0" customWidth="1"/>
    <col min="35" max="35" width="8.421875" style="0" customWidth="1"/>
    <col min="36" max="36" width="3.7109375" style="0" customWidth="1"/>
    <col min="37" max="37" width="7.7109375" style="0" customWidth="1"/>
    <col min="38" max="38" width="3.7109375" style="0" customWidth="1"/>
    <col min="39" max="39" width="8.57421875" style="0" customWidth="1"/>
    <col min="40" max="40" width="3.7109375" style="0" customWidth="1"/>
    <col min="41" max="41" width="8.7109375" style="0" customWidth="1"/>
    <col min="42" max="42" width="3.7109375" style="0" customWidth="1"/>
    <col min="43" max="43" width="8.28125" style="0" customWidth="1"/>
    <col min="44" max="44" width="3.7109375" style="0" customWidth="1"/>
    <col min="45" max="45" width="9.140625" style="1" customWidth="1"/>
    <col min="46" max="46" width="3.7109375" style="1" customWidth="1"/>
    <col min="47" max="16384" width="9.140625" style="1" customWidth="1"/>
  </cols>
  <sheetData>
    <row r="1" ht="13.5"/>
    <row r="2" spans="2:46" ht="12.75" customHeight="1">
      <c r="B2" s="7" t="s">
        <v>193</v>
      </c>
      <c r="C2" s="7"/>
      <c r="D2" s="7"/>
      <c r="E2" s="7"/>
      <c r="F2" s="7"/>
      <c r="G2" s="98" t="s">
        <v>1</v>
      </c>
      <c r="H2" s="98"/>
      <c r="I2" s="98"/>
      <c r="J2" s="98"/>
      <c r="K2" s="8" t="s">
        <v>73</v>
      </c>
      <c r="L2" s="8"/>
      <c r="M2" s="8"/>
      <c r="N2" s="8"/>
      <c r="O2" s="8"/>
      <c r="P2" s="8"/>
      <c r="Q2" s="8"/>
      <c r="R2" s="8"/>
      <c r="S2" s="8"/>
      <c r="T2" s="8"/>
      <c r="U2" s="9" t="s">
        <v>74</v>
      </c>
      <c r="V2" s="9"/>
      <c r="W2" s="9"/>
      <c r="X2" s="9"/>
      <c r="Y2" s="9"/>
      <c r="Z2" s="9"/>
      <c r="AA2" s="9"/>
      <c r="AB2" s="9"/>
      <c r="AC2" s="9"/>
      <c r="AD2" s="9"/>
      <c r="AE2" s="9" t="s">
        <v>194</v>
      </c>
      <c r="AF2" s="9"/>
      <c r="AG2" s="9"/>
      <c r="AH2" s="9"/>
      <c r="AI2" s="9"/>
      <c r="AJ2" s="9"/>
      <c r="AK2" s="9"/>
      <c r="AL2" s="9"/>
      <c r="AM2" s="9"/>
      <c r="AN2" s="9"/>
      <c r="AO2" s="10" t="s">
        <v>5</v>
      </c>
      <c r="AP2" s="10"/>
      <c r="AQ2" s="10"/>
      <c r="AR2" s="10"/>
      <c r="AS2" s="151"/>
      <c r="AT2" s="151"/>
    </row>
    <row r="3" spans="1:44" ht="12.75" customHeight="1">
      <c r="A3" s="12"/>
      <c r="B3" s="99" t="s">
        <v>172</v>
      </c>
      <c r="C3" s="100"/>
      <c r="D3" s="101" t="s">
        <v>7</v>
      </c>
      <c r="E3" s="101" t="s">
        <v>8</v>
      </c>
      <c r="F3" s="101" t="s">
        <v>9</v>
      </c>
      <c r="G3" s="102" t="s">
        <v>10</v>
      </c>
      <c r="H3" s="103"/>
      <c r="I3" s="103" t="s">
        <v>10</v>
      </c>
      <c r="J3" s="104"/>
      <c r="K3" s="175" t="s">
        <v>10</v>
      </c>
      <c r="L3" s="20"/>
      <c r="M3" s="175" t="s">
        <v>10</v>
      </c>
      <c r="N3" s="20"/>
      <c r="O3" s="176" t="s">
        <v>10</v>
      </c>
      <c r="P3" s="20"/>
      <c r="Q3" s="20" t="s">
        <v>10</v>
      </c>
      <c r="R3" s="177"/>
      <c r="S3" s="20" t="s">
        <v>10</v>
      </c>
      <c r="T3" s="177"/>
      <c r="U3" s="178" t="s">
        <v>10</v>
      </c>
      <c r="V3" s="25"/>
      <c r="W3" s="25" t="s">
        <v>10</v>
      </c>
      <c r="X3" s="25"/>
      <c r="Y3" s="25" t="s">
        <v>10</v>
      </c>
      <c r="Z3" s="25"/>
      <c r="AA3" s="25" t="s">
        <v>10</v>
      </c>
      <c r="AB3" s="25"/>
      <c r="AC3" s="25" t="s">
        <v>10</v>
      </c>
      <c r="AD3" s="25"/>
      <c r="AE3" s="179" t="s">
        <v>10</v>
      </c>
      <c r="AF3" s="180"/>
      <c r="AG3" s="28" t="s">
        <v>10</v>
      </c>
      <c r="AH3" s="180"/>
      <c r="AI3" s="28" t="s">
        <v>10</v>
      </c>
      <c r="AJ3" s="28"/>
      <c r="AK3" s="28" t="s">
        <v>10</v>
      </c>
      <c r="AL3" s="181"/>
      <c r="AM3" s="28" t="s">
        <v>10</v>
      </c>
      <c r="AN3" s="181"/>
      <c r="AO3" s="115" t="s">
        <v>10</v>
      </c>
      <c r="AP3" s="116"/>
      <c r="AQ3" s="115" t="s">
        <v>10</v>
      </c>
      <c r="AR3" s="117"/>
    </row>
    <row r="4" spans="1:44" s="53" customFormat="1" ht="12.75" customHeight="1">
      <c r="A4" s="33"/>
      <c r="B4" s="34" t="s">
        <v>11</v>
      </c>
      <c r="C4" s="35" t="s">
        <v>12</v>
      </c>
      <c r="D4" s="35" t="s">
        <v>13</v>
      </c>
      <c r="E4" s="35" t="s">
        <v>13</v>
      </c>
      <c r="F4" s="35" t="s">
        <v>13</v>
      </c>
      <c r="G4" s="118" t="s">
        <v>14</v>
      </c>
      <c r="H4" s="119" t="s">
        <v>13</v>
      </c>
      <c r="I4" s="120" t="s">
        <v>15</v>
      </c>
      <c r="J4" s="121" t="s">
        <v>13</v>
      </c>
      <c r="K4" s="42" t="s">
        <v>16</v>
      </c>
      <c r="L4" s="43" t="s">
        <v>13</v>
      </c>
      <c r="M4" s="42" t="s">
        <v>17</v>
      </c>
      <c r="N4" s="43" t="s">
        <v>13</v>
      </c>
      <c r="O4" s="42" t="s">
        <v>21</v>
      </c>
      <c r="P4" s="43" t="s">
        <v>13</v>
      </c>
      <c r="Q4" s="42" t="s">
        <v>120</v>
      </c>
      <c r="R4" s="43" t="s">
        <v>13</v>
      </c>
      <c r="S4" s="42" t="s">
        <v>20</v>
      </c>
      <c r="T4" s="182" t="s">
        <v>13</v>
      </c>
      <c r="U4" s="183" t="s">
        <v>16</v>
      </c>
      <c r="V4" s="45" t="s">
        <v>13</v>
      </c>
      <c r="W4" s="44" t="s">
        <v>17</v>
      </c>
      <c r="X4" s="45" t="s">
        <v>13</v>
      </c>
      <c r="Y4" s="44" t="s">
        <v>21</v>
      </c>
      <c r="Z4" s="45" t="s">
        <v>13</v>
      </c>
      <c r="AA4" s="44" t="s">
        <v>19</v>
      </c>
      <c r="AB4" s="45" t="s">
        <v>13</v>
      </c>
      <c r="AC4" s="44" t="s">
        <v>120</v>
      </c>
      <c r="AD4" s="45" t="s">
        <v>13</v>
      </c>
      <c r="AE4" s="184" t="s">
        <v>16</v>
      </c>
      <c r="AF4" s="185" t="s">
        <v>13</v>
      </c>
      <c r="AG4" s="186" t="s">
        <v>17</v>
      </c>
      <c r="AH4" s="185" t="s">
        <v>13</v>
      </c>
      <c r="AI4" s="186" t="s">
        <v>21</v>
      </c>
      <c r="AJ4" s="185" t="s">
        <v>13</v>
      </c>
      <c r="AK4" s="186" t="s">
        <v>19</v>
      </c>
      <c r="AL4" s="187" t="s">
        <v>13</v>
      </c>
      <c r="AM4" s="186" t="s">
        <v>120</v>
      </c>
      <c r="AN4" s="187" t="s">
        <v>13</v>
      </c>
      <c r="AO4" s="50" t="s">
        <v>23</v>
      </c>
      <c r="AP4" s="51" t="s">
        <v>13</v>
      </c>
      <c r="AQ4" s="50" t="s">
        <v>24</v>
      </c>
      <c r="AR4" s="52" t="s">
        <v>13</v>
      </c>
    </row>
    <row r="5" spans="1:44" ht="12.75">
      <c r="A5" s="188">
        <v>1</v>
      </c>
      <c r="B5" s="208" t="s">
        <v>257</v>
      </c>
      <c r="C5" s="188" t="s">
        <v>47</v>
      </c>
      <c r="D5" s="199">
        <f aca="true" t="shared" si="0" ref="D5:D19">E5+F5</f>
        <v>196</v>
      </c>
      <c r="E5" s="58">
        <f aca="true" t="shared" si="1" ref="E5:E6">SUM(L5+N5+P5+V5+X5+Z5)</f>
        <v>146</v>
      </c>
      <c r="F5" s="59">
        <f>SUM(H5+T5)</f>
        <v>50</v>
      </c>
      <c r="G5" s="134">
        <v>1</v>
      </c>
      <c r="H5" s="133">
        <v>25</v>
      </c>
      <c r="I5" s="134">
        <v>3</v>
      </c>
      <c r="J5" s="135">
        <v>10</v>
      </c>
      <c r="K5" s="190">
        <v>2</v>
      </c>
      <c r="L5" s="137">
        <v>21</v>
      </c>
      <c r="M5" s="190">
        <v>1</v>
      </c>
      <c r="N5" s="137">
        <v>25</v>
      </c>
      <c r="O5" s="190">
        <v>1</v>
      </c>
      <c r="P5" s="137">
        <v>25</v>
      </c>
      <c r="Q5" s="190">
        <v>2</v>
      </c>
      <c r="R5" s="191">
        <v>13</v>
      </c>
      <c r="S5" s="190">
        <v>1</v>
      </c>
      <c r="T5" s="133">
        <v>25</v>
      </c>
      <c r="U5" s="159">
        <v>1</v>
      </c>
      <c r="V5" s="193">
        <v>25</v>
      </c>
      <c r="W5" s="159">
        <v>1</v>
      </c>
      <c r="X5" s="193">
        <v>25</v>
      </c>
      <c r="Y5" s="159">
        <v>1</v>
      </c>
      <c r="Z5" s="193">
        <v>25</v>
      </c>
      <c r="AA5" s="159">
        <v>3</v>
      </c>
      <c r="AB5" s="194">
        <v>10</v>
      </c>
      <c r="AC5" s="159">
        <v>4</v>
      </c>
      <c r="AD5" s="194">
        <v>8</v>
      </c>
      <c r="AE5" s="143"/>
      <c r="AF5" s="195"/>
      <c r="AG5" s="143"/>
      <c r="AH5" s="195"/>
      <c r="AI5" s="143"/>
      <c r="AJ5" s="195"/>
      <c r="AK5" s="143"/>
      <c r="AL5" s="195"/>
      <c r="AM5" s="143"/>
      <c r="AN5" s="195"/>
      <c r="AO5" s="84"/>
      <c r="AP5" s="85"/>
      <c r="AQ5" s="84"/>
      <c r="AR5" s="85"/>
    </row>
    <row r="6" spans="1:44" ht="12.75">
      <c r="A6" s="188">
        <v>2</v>
      </c>
      <c r="B6" s="208" t="s">
        <v>258</v>
      </c>
      <c r="C6" s="219" t="s">
        <v>45</v>
      </c>
      <c r="D6" s="199">
        <f t="shared" si="0"/>
        <v>167</v>
      </c>
      <c r="E6" s="58">
        <f t="shared" si="1"/>
        <v>130</v>
      </c>
      <c r="F6" s="59">
        <f aca="true" t="shared" si="2" ref="F6:F7">SUM(H6+J6)</f>
        <v>37</v>
      </c>
      <c r="G6" s="134">
        <v>2</v>
      </c>
      <c r="H6" s="133">
        <v>21</v>
      </c>
      <c r="I6" s="134">
        <v>1</v>
      </c>
      <c r="J6" s="133">
        <v>16</v>
      </c>
      <c r="K6" s="190">
        <v>1</v>
      </c>
      <c r="L6" s="137">
        <v>25</v>
      </c>
      <c r="M6" s="190">
        <v>2</v>
      </c>
      <c r="N6" s="137">
        <v>21</v>
      </c>
      <c r="O6" s="190">
        <v>2</v>
      </c>
      <c r="P6" s="137">
        <v>21</v>
      </c>
      <c r="Q6" s="190">
        <v>1</v>
      </c>
      <c r="R6" s="191">
        <v>16</v>
      </c>
      <c r="S6" s="190">
        <v>10</v>
      </c>
      <c r="T6" s="192">
        <v>9</v>
      </c>
      <c r="U6" s="159">
        <v>2</v>
      </c>
      <c r="V6" s="193">
        <v>21</v>
      </c>
      <c r="W6" s="159">
        <v>2</v>
      </c>
      <c r="X6" s="193">
        <v>21</v>
      </c>
      <c r="Y6" s="159">
        <v>2</v>
      </c>
      <c r="Z6" s="193">
        <v>21</v>
      </c>
      <c r="AA6" s="159">
        <v>1</v>
      </c>
      <c r="AB6" s="194">
        <v>16</v>
      </c>
      <c r="AC6" s="159" t="s">
        <v>259</v>
      </c>
      <c r="AD6" s="194">
        <v>7</v>
      </c>
      <c r="AE6" s="143"/>
      <c r="AF6" s="195"/>
      <c r="AG6" s="143"/>
      <c r="AH6" s="195"/>
      <c r="AI6" s="143"/>
      <c r="AJ6" s="195"/>
      <c r="AK6" s="143"/>
      <c r="AL6" s="195"/>
      <c r="AM6" s="143"/>
      <c r="AN6" s="195"/>
      <c r="AO6" s="84"/>
      <c r="AP6" s="85"/>
      <c r="AQ6" s="84"/>
      <c r="AR6" s="85"/>
    </row>
    <row r="7" spans="1:46" ht="12.75">
      <c r="A7" s="54">
        <v>3</v>
      </c>
      <c r="B7" s="153" t="s">
        <v>260</v>
      </c>
      <c r="C7" s="89" t="s">
        <v>123</v>
      </c>
      <c r="D7" s="199">
        <f t="shared" si="0"/>
        <v>127</v>
      </c>
      <c r="E7" s="58">
        <f>SUM(N7+R7+V7+X7+Z7+AB7)</f>
        <v>96</v>
      </c>
      <c r="F7" s="59">
        <f t="shared" si="2"/>
        <v>31</v>
      </c>
      <c r="G7" s="134">
        <v>4</v>
      </c>
      <c r="H7" s="133">
        <v>15</v>
      </c>
      <c r="I7" s="134">
        <v>1</v>
      </c>
      <c r="J7" s="133">
        <v>16</v>
      </c>
      <c r="K7" s="190">
        <v>4</v>
      </c>
      <c r="L7" s="191">
        <v>15</v>
      </c>
      <c r="M7" s="190">
        <v>4</v>
      </c>
      <c r="N7" s="137">
        <v>15</v>
      </c>
      <c r="O7" s="190">
        <v>5</v>
      </c>
      <c r="P7" s="191">
        <v>14</v>
      </c>
      <c r="Q7" s="190">
        <v>1</v>
      </c>
      <c r="R7" s="137">
        <v>16</v>
      </c>
      <c r="S7" s="190">
        <v>6</v>
      </c>
      <c r="T7" s="192">
        <v>13</v>
      </c>
      <c r="U7" s="159">
        <v>4</v>
      </c>
      <c r="V7" s="193">
        <v>15</v>
      </c>
      <c r="W7" s="159">
        <v>3</v>
      </c>
      <c r="X7" s="193">
        <v>17</v>
      </c>
      <c r="Y7" s="159">
        <v>3</v>
      </c>
      <c r="Z7" s="193">
        <v>17</v>
      </c>
      <c r="AA7" s="159">
        <v>1</v>
      </c>
      <c r="AB7" s="193">
        <v>16</v>
      </c>
      <c r="AC7" s="159" t="s">
        <v>259</v>
      </c>
      <c r="AD7" s="194">
        <v>7</v>
      </c>
      <c r="AE7" s="143"/>
      <c r="AF7" s="195"/>
      <c r="AG7" s="143"/>
      <c r="AH7" s="195"/>
      <c r="AI7" s="143"/>
      <c r="AJ7" s="195"/>
      <c r="AK7" s="143"/>
      <c r="AL7" s="195"/>
      <c r="AM7" s="143"/>
      <c r="AN7" s="195"/>
      <c r="AO7" s="84"/>
      <c r="AP7" s="85"/>
      <c r="AQ7" s="84"/>
      <c r="AR7" s="85"/>
      <c r="AS7" s="149"/>
      <c r="AT7" s="149"/>
    </row>
    <row r="8" spans="1:44" ht="12" customHeight="1">
      <c r="A8" s="54">
        <v>4</v>
      </c>
      <c r="B8" s="153" t="s">
        <v>261</v>
      </c>
      <c r="C8" s="89" t="s">
        <v>41</v>
      </c>
      <c r="D8" s="199">
        <f t="shared" si="0"/>
        <v>125</v>
      </c>
      <c r="E8" s="58">
        <f>SUM(L8+N8+R8+V8+X8+Z8)</f>
        <v>93</v>
      </c>
      <c r="F8" s="59">
        <f aca="true" t="shared" si="3" ref="F8:F11">SUM(H8+T8)</f>
        <v>32</v>
      </c>
      <c r="G8" s="134">
        <v>3</v>
      </c>
      <c r="H8" s="133">
        <v>17</v>
      </c>
      <c r="I8" s="134">
        <v>3</v>
      </c>
      <c r="J8" s="135">
        <v>10</v>
      </c>
      <c r="K8" s="190">
        <v>3</v>
      </c>
      <c r="L8" s="137">
        <v>17</v>
      </c>
      <c r="M8" s="190">
        <v>3</v>
      </c>
      <c r="N8" s="137">
        <v>17</v>
      </c>
      <c r="O8" s="190">
        <v>7</v>
      </c>
      <c r="P8" s="191">
        <v>12</v>
      </c>
      <c r="Q8" s="190">
        <v>2</v>
      </c>
      <c r="R8" s="137">
        <v>13</v>
      </c>
      <c r="S8" s="190">
        <v>4</v>
      </c>
      <c r="T8" s="133">
        <v>15</v>
      </c>
      <c r="U8" s="159">
        <v>3</v>
      </c>
      <c r="V8" s="193">
        <v>17</v>
      </c>
      <c r="W8" s="159">
        <v>4</v>
      </c>
      <c r="X8" s="193">
        <v>15</v>
      </c>
      <c r="Y8" s="159">
        <v>5</v>
      </c>
      <c r="Z8" s="193">
        <v>14</v>
      </c>
      <c r="AA8" s="159"/>
      <c r="AB8" s="194"/>
      <c r="AC8" s="159"/>
      <c r="AD8" s="194"/>
      <c r="AE8" s="143"/>
      <c r="AF8" s="195"/>
      <c r="AG8" s="143"/>
      <c r="AH8" s="195"/>
      <c r="AI8" s="143"/>
      <c r="AJ8" s="195"/>
      <c r="AK8" s="143"/>
      <c r="AL8" s="195"/>
      <c r="AM8" s="143"/>
      <c r="AN8" s="195"/>
      <c r="AO8" s="84"/>
      <c r="AP8" s="85"/>
      <c r="AQ8" s="84"/>
      <c r="AR8" s="85"/>
    </row>
    <row r="9" spans="1:46" ht="12" customHeight="1">
      <c r="A9" s="54">
        <v>5</v>
      </c>
      <c r="B9" s="202" t="s">
        <v>262</v>
      </c>
      <c r="C9" s="201" t="s">
        <v>138</v>
      </c>
      <c r="D9" s="199">
        <f t="shared" si="0"/>
        <v>119</v>
      </c>
      <c r="E9" s="58">
        <f>SUM(L9+P9+X9+Z9+AB9+AD9)</f>
        <v>86</v>
      </c>
      <c r="F9" s="59">
        <f t="shared" si="3"/>
        <v>33</v>
      </c>
      <c r="G9" s="134">
        <v>7</v>
      </c>
      <c r="H9" s="133">
        <v>12</v>
      </c>
      <c r="I9" s="134">
        <v>4</v>
      </c>
      <c r="J9" s="135">
        <v>8</v>
      </c>
      <c r="K9" s="190">
        <v>8</v>
      </c>
      <c r="L9" s="137">
        <v>11</v>
      </c>
      <c r="M9" s="190">
        <v>11</v>
      </c>
      <c r="N9" s="191">
        <v>8</v>
      </c>
      <c r="O9" s="190">
        <v>3</v>
      </c>
      <c r="P9" s="137">
        <v>17</v>
      </c>
      <c r="Q9" s="190">
        <v>3</v>
      </c>
      <c r="R9" s="191">
        <v>10</v>
      </c>
      <c r="S9" s="190">
        <v>2</v>
      </c>
      <c r="T9" s="133">
        <v>21</v>
      </c>
      <c r="U9" s="159">
        <v>16</v>
      </c>
      <c r="V9" s="194">
        <v>3</v>
      </c>
      <c r="W9" s="159">
        <v>5</v>
      </c>
      <c r="X9" s="193">
        <v>14</v>
      </c>
      <c r="Y9" s="159">
        <v>4</v>
      </c>
      <c r="Z9" s="193">
        <v>15</v>
      </c>
      <c r="AA9" s="159">
        <v>2</v>
      </c>
      <c r="AB9" s="193">
        <v>13</v>
      </c>
      <c r="AC9" s="159">
        <v>1</v>
      </c>
      <c r="AD9" s="193">
        <v>16</v>
      </c>
      <c r="AE9" s="143"/>
      <c r="AF9" s="195"/>
      <c r="AG9" s="143"/>
      <c r="AH9" s="195"/>
      <c r="AI9" s="143"/>
      <c r="AJ9" s="195"/>
      <c r="AK9" s="143"/>
      <c r="AL9" s="195"/>
      <c r="AM9" s="143"/>
      <c r="AN9" s="195"/>
      <c r="AO9" s="84"/>
      <c r="AP9" s="85"/>
      <c r="AQ9" s="84"/>
      <c r="AR9" s="85"/>
      <c r="AS9" s="155"/>
      <c r="AT9" s="155"/>
    </row>
    <row r="10" spans="1:44" ht="12" customHeight="1">
      <c r="A10" s="54">
        <v>6</v>
      </c>
      <c r="B10" s="203" t="s">
        <v>263</v>
      </c>
      <c r="C10" s="54" t="s">
        <v>116</v>
      </c>
      <c r="D10" s="199">
        <f t="shared" si="0"/>
        <v>40</v>
      </c>
      <c r="E10" s="58">
        <f>SUM(L10+N10+R10)</f>
        <v>26</v>
      </c>
      <c r="F10" s="59">
        <f t="shared" si="3"/>
        <v>14</v>
      </c>
      <c r="G10" s="134">
        <v>12</v>
      </c>
      <c r="H10" s="133">
        <v>7</v>
      </c>
      <c r="I10" s="134">
        <v>6</v>
      </c>
      <c r="J10" s="135">
        <v>6</v>
      </c>
      <c r="K10" s="190">
        <v>6</v>
      </c>
      <c r="L10" s="137">
        <v>13</v>
      </c>
      <c r="M10" s="190">
        <v>8</v>
      </c>
      <c r="N10" s="137">
        <v>11</v>
      </c>
      <c r="O10" s="190"/>
      <c r="P10" s="191"/>
      <c r="Q10" s="190">
        <v>10</v>
      </c>
      <c r="R10" s="137">
        <v>2</v>
      </c>
      <c r="S10" s="190">
        <v>12</v>
      </c>
      <c r="T10" s="133">
        <v>7</v>
      </c>
      <c r="U10" s="159"/>
      <c r="V10" s="194"/>
      <c r="W10" s="159"/>
      <c r="X10" s="194"/>
      <c r="Y10" s="159"/>
      <c r="Z10" s="194"/>
      <c r="AA10" s="159"/>
      <c r="AB10" s="194"/>
      <c r="AC10" s="159"/>
      <c r="AD10" s="194"/>
      <c r="AE10" s="143"/>
      <c r="AF10" s="195"/>
      <c r="AG10" s="143"/>
      <c r="AH10" s="195"/>
      <c r="AI10" s="143"/>
      <c r="AJ10" s="195"/>
      <c r="AK10" s="143"/>
      <c r="AL10" s="195"/>
      <c r="AM10" s="143"/>
      <c r="AN10" s="195"/>
      <c r="AO10" s="84"/>
      <c r="AP10" s="85"/>
      <c r="AQ10" s="84"/>
      <c r="AR10" s="85"/>
    </row>
    <row r="11" spans="1:46" s="149" customFormat="1" ht="12" customHeight="1">
      <c r="A11" s="93">
        <v>7</v>
      </c>
      <c r="B11" s="204" t="s">
        <v>264</v>
      </c>
      <c r="C11" s="12" t="s">
        <v>30</v>
      </c>
      <c r="D11" s="199">
        <f t="shared" si="0"/>
        <v>37</v>
      </c>
      <c r="E11" s="58">
        <f>SUM(N11+P11+R11+X11+Z11+AD11)</f>
        <v>28</v>
      </c>
      <c r="F11" s="59">
        <f t="shared" si="3"/>
        <v>9</v>
      </c>
      <c r="G11" s="134">
        <v>15</v>
      </c>
      <c r="H11" s="133">
        <v>4</v>
      </c>
      <c r="I11" s="134">
        <v>11</v>
      </c>
      <c r="J11" s="135">
        <v>1</v>
      </c>
      <c r="K11" s="190"/>
      <c r="L11" s="191"/>
      <c r="M11" s="190">
        <v>16</v>
      </c>
      <c r="N11" s="137">
        <v>3</v>
      </c>
      <c r="O11" s="190">
        <v>16</v>
      </c>
      <c r="P11" s="137">
        <v>3</v>
      </c>
      <c r="Q11" s="190">
        <v>9</v>
      </c>
      <c r="R11" s="137">
        <v>3</v>
      </c>
      <c r="S11" s="190">
        <v>14</v>
      </c>
      <c r="T11" s="133">
        <v>5</v>
      </c>
      <c r="U11" s="159"/>
      <c r="V11" s="194"/>
      <c r="W11" s="159">
        <v>12</v>
      </c>
      <c r="X11" s="193">
        <v>7</v>
      </c>
      <c r="Y11" s="159">
        <v>12</v>
      </c>
      <c r="Z11" s="193">
        <v>7</v>
      </c>
      <c r="AA11" s="159">
        <v>11</v>
      </c>
      <c r="AB11" s="194">
        <v>1</v>
      </c>
      <c r="AC11" s="159">
        <v>7</v>
      </c>
      <c r="AD11" s="193">
        <v>5</v>
      </c>
      <c r="AE11" s="143"/>
      <c r="AF11" s="195"/>
      <c r="AG11" s="143"/>
      <c r="AH11" s="195"/>
      <c r="AI11" s="143"/>
      <c r="AJ11" s="195"/>
      <c r="AK11" s="143"/>
      <c r="AL11" s="195"/>
      <c r="AM11" s="143"/>
      <c r="AN11" s="195"/>
      <c r="AO11" s="84"/>
      <c r="AP11" s="85"/>
      <c r="AQ11" s="84"/>
      <c r="AR11" s="85"/>
      <c r="AS11" s="1"/>
      <c r="AT11" s="1"/>
    </row>
    <row r="12" spans="1:44" s="155" customFormat="1" ht="12" customHeight="1">
      <c r="A12" s="93">
        <v>8</v>
      </c>
      <c r="B12" s="204" t="s">
        <v>265</v>
      </c>
      <c r="C12" s="93" t="s">
        <v>138</v>
      </c>
      <c r="D12" s="199">
        <f t="shared" si="0"/>
        <v>34</v>
      </c>
      <c r="E12" s="58">
        <f>SUM(L12+R12+V12+X12+AB12)</f>
        <v>34</v>
      </c>
      <c r="F12" s="59">
        <v>0</v>
      </c>
      <c r="G12" s="134"/>
      <c r="H12" s="135"/>
      <c r="I12" s="134"/>
      <c r="J12" s="135"/>
      <c r="K12" s="190">
        <v>9</v>
      </c>
      <c r="L12" s="137">
        <v>10</v>
      </c>
      <c r="M12" s="190"/>
      <c r="N12" s="191"/>
      <c r="O12" s="190"/>
      <c r="P12" s="191"/>
      <c r="Q12" s="190">
        <v>6</v>
      </c>
      <c r="R12" s="137">
        <v>6</v>
      </c>
      <c r="S12" s="190"/>
      <c r="T12" s="192"/>
      <c r="U12" s="159">
        <v>12</v>
      </c>
      <c r="V12" s="193">
        <v>7</v>
      </c>
      <c r="W12" s="159">
        <v>15</v>
      </c>
      <c r="X12" s="193">
        <v>4</v>
      </c>
      <c r="Y12" s="159"/>
      <c r="Z12" s="194"/>
      <c r="AA12" s="159">
        <v>5</v>
      </c>
      <c r="AB12" s="193">
        <v>7</v>
      </c>
      <c r="AC12" s="159"/>
      <c r="AD12" s="194"/>
      <c r="AE12" s="143"/>
      <c r="AF12" s="195"/>
      <c r="AG12" s="143"/>
      <c r="AH12" s="195"/>
      <c r="AI12" s="143"/>
      <c r="AJ12" s="195"/>
      <c r="AK12" s="143"/>
      <c r="AL12" s="195"/>
      <c r="AM12" s="143"/>
      <c r="AN12" s="195"/>
      <c r="AO12" s="84"/>
      <c r="AP12" s="85"/>
      <c r="AQ12" s="84"/>
      <c r="AR12" s="85"/>
    </row>
    <row r="13" spans="1:46" s="155" customFormat="1" ht="12.75" customHeight="1">
      <c r="A13" s="93">
        <v>9</v>
      </c>
      <c r="B13" s="204" t="s">
        <v>266</v>
      </c>
      <c r="C13" s="12" t="s">
        <v>47</v>
      </c>
      <c r="D13" s="199">
        <f t="shared" si="0"/>
        <v>30</v>
      </c>
      <c r="E13" s="58">
        <f>SUM(N13+V13+AB13+AD13)</f>
        <v>27</v>
      </c>
      <c r="F13" s="59">
        <f aca="true" t="shared" si="4" ref="F13:F14">SUM(J13)</f>
        <v>3</v>
      </c>
      <c r="G13" s="134"/>
      <c r="H13" s="135"/>
      <c r="I13" s="134">
        <v>9</v>
      </c>
      <c r="J13" s="133">
        <v>3</v>
      </c>
      <c r="K13" s="190"/>
      <c r="L13" s="191"/>
      <c r="M13" s="190">
        <v>18</v>
      </c>
      <c r="N13" s="137">
        <v>1</v>
      </c>
      <c r="O13" s="190"/>
      <c r="P13" s="191"/>
      <c r="Q13" s="190"/>
      <c r="R13" s="191"/>
      <c r="S13" s="190"/>
      <c r="T13" s="192"/>
      <c r="U13" s="159">
        <v>11</v>
      </c>
      <c r="V13" s="193">
        <v>8</v>
      </c>
      <c r="W13" s="159"/>
      <c r="X13" s="194"/>
      <c r="Y13" s="159"/>
      <c r="Z13" s="194"/>
      <c r="AA13" s="159">
        <v>3</v>
      </c>
      <c r="AB13" s="193">
        <v>10</v>
      </c>
      <c r="AC13" s="159">
        <v>4</v>
      </c>
      <c r="AD13" s="193">
        <v>8</v>
      </c>
      <c r="AE13" s="143"/>
      <c r="AF13" s="195"/>
      <c r="AG13" s="143"/>
      <c r="AH13" s="195"/>
      <c r="AI13" s="143"/>
      <c r="AJ13" s="195"/>
      <c r="AK13" s="143"/>
      <c r="AL13" s="195"/>
      <c r="AM13" s="143"/>
      <c r="AN13" s="195"/>
      <c r="AO13" s="84"/>
      <c r="AP13" s="85"/>
      <c r="AQ13" s="84"/>
      <c r="AR13" s="85"/>
      <c r="AS13" s="1"/>
      <c r="AT13" s="1"/>
    </row>
    <row r="14" spans="1:46" s="155" customFormat="1" ht="12.75" customHeight="1">
      <c r="A14" s="93">
        <v>10</v>
      </c>
      <c r="B14" s="204" t="s">
        <v>267</v>
      </c>
      <c r="C14" s="12" t="s">
        <v>116</v>
      </c>
      <c r="D14" s="199">
        <f t="shared" si="0"/>
        <v>21</v>
      </c>
      <c r="E14" s="58">
        <f>SUM(P14+R14)</f>
        <v>15</v>
      </c>
      <c r="F14" s="59">
        <f t="shared" si="4"/>
        <v>6</v>
      </c>
      <c r="G14" s="134"/>
      <c r="H14" s="135"/>
      <c r="I14" s="134">
        <v>6</v>
      </c>
      <c r="J14" s="133">
        <v>6</v>
      </c>
      <c r="K14" s="190"/>
      <c r="L14" s="191"/>
      <c r="M14" s="190"/>
      <c r="N14" s="191"/>
      <c r="O14" s="190">
        <v>6</v>
      </c>
      <c r="P14" s="137">
        <v>13</v>
      </c>
      <c r="Q14" s="190">
        <v>10</v>
      </c>
      <c r="R14" s="137">
        <v>2</v>
      </c>
      <c r="S14" s="190"/>
      <c r="T14" s="192"/>
      <c r="U14" s="159"/>
      <c r="V14" s="194"/>
      <c r="W14" s="159"/>
      <c r="X14" s="194"/>
      <c r="Y14" s="159"/>
      <c r="Z14" s="194"/>
      <c r="AA14" s="159"/>
      <c r="AB14" s="194"/>
      <c r="AC14" s="159"/>
      <c r="AD14" s="194"/>
      <c r="AE14" s="143"/>
      <c r="AF14" s="195"/>
      <c r="AG14" s="143"/>
      <c r="AH14" s="195"/>
      <c r="AI14" s="143"/>
      <c r="AJ14" s="195"/>
      <c r="AK14" s="143"/>
      <c r="AL14" s="195"/>
      <c r="AM14" s="143"/>
      <c r="AN14" s="195"/>
      <c r="AO14" s="84"/>
      <c r="AP14" s="85"/>
      <c r="AQ14" s="84"/>
      <c r="AR14" s="85"/>
      <c r="AS14" s="1"/>
      <c r="AT14" s="1"/>
    </row>
    <row r="15" spans="1:46" s="155" customFormat="1" ht="12.75" customHeight="1">
      <c r="A15" s="93">
        <v>11</v>
      </c>
      <c r="B15" s="204" t="s">
        <v>268</v>
      </c>
      <c r="C15" s="12" t="s">
        <v>109</v>
      </c>
      <c r="D15" s="199">
        <f t="shared" si="0"/>
        <v>12</v>
      </c>
      <c r="E15" s="58">
        <f>SUM(L15+V15+Z15)</f>
        <v>12</v>
      </c>
      <c r="F15" s="59">
        <v>0</v>
      </c>
      <c r="G15" s="134"/>
      <c r="H15" s="135"/>
      <c r="I15" s="134"/>
      <c r="J15" s="135"/>
      <c r="K15" s="190">
        <v>14</v>
      </c>
      <c r="L15" s="137">
        <v>5</v>
      </c>
      <c r="M15" s="190"/>
      <c r="N15" s="191"/>
      <c r="O15" s="190"/>
      <c r="P15" s="191"/>
      <c r="Q15" s="190"/>
      <c r="R15" s="191"/>
      <c r="S15" s="190"/>
      <c r="T15" s="192"/>
      <c r="U15" s="159">
        <v>14</v>
      </c>
      <c r="V15" s="193">
        <v>5</v>
      </c>
      <c r="W15" s="159"/>
      <c r="X15" s="194"/>
      <c r="Y15" s="159">
        <v>17</v>
      </c>
      <c r="Z15" s="193">
        <v>2</v>
      </c>
      <c r="AA15" s="159"/>
      <c r="AB15" s="194"/>
      <c r="AC15" s="159"/>
      <c r="AD15" s="194"/>
      <c r="AE15" s="143"/>
      <c r="AF15" s="195"/>
      <c r="AG15" s="143"/>
      <c r="AH15" s="195"/>
      <c r="AI15" s="143"/>
      <c r="AJ15" s="195"/>
      <c r="AK15" s="143"/>
      <c r="AL15" s="195"/>
      <c r="AM15" s="143"/>
      <c r="AN15" s="195"/>
      <c r="AO15" s="84"/>
      <c r="AP15" s="85"/>
      <c r="AQ15" s="84"/>
      <c r="AR15" s="85"/>
      <c r="AS15" s="1"/>
      <c r="AT15" s="1"/>
    </row>
    <row r="16" spans="1:46" s="155" customFormat="1" ht="12.75" customHeight="1">
      <c r="A16" s="93">
        <v>12</v>
      </c>
      <c r="B16" s="206" t="s">
        <v>269</v>
      </c>
      <c r="C16" s="207" t="s">
        <v>47</v>
      </c>
      <c r="D16" s="199">
        <f t="shared" si="0"/>
        <v>3</v>
      </c>
      <c r="E16" s="58">
        <v>0</v>
      </c>
      <c r="F16" s="59">
        <f>SUM(J16)</f>
        <v>3</v>
      </c>
      <c r="G16" s="134"/>
      <c r="H16" s="135"/>
      <c r="I16" s="134">
        <v>9</v>
      </c>
      <c r="J16" s="133">
        <v>3</v>
      </c>
      <c r="K16" s="190"/>
      <c r="L16" s="191"/>
      <c r="M16" s="190"/>
      <c r="N16" s="191"/>
      <c r="O16" s="190"/>
      <c r="P16" s="191"/>
      <c r="Q16" s="190"/>
      <c r="R16" s="191"/>
      <c r="S16" s="190"/>
      <c r="T16" s="192"/>
      <c r="U16" s="159"/>
      <c r="V16" s="194"/>
      <c r="W16" s="159"/>
      <c r="X16" s="194"/>
      <c r="Y16" s="159"/>
      <c r="Z16" s="194"/>
      <c r="AA16" s="159"/>
      <c r="AB16" s="194"/>
      <c r="AC16" s="159"/>
      <c r="AD16" s="194"/>
      <c r="AE16" s="143"/>
      <c r="AF16" s="195"/>
      <c r="AG16" s="143"/>
      <c r="AH16" s="195"/>
      <c r="AI16" s="143"/>
      <c r="AJ16" s="195"/>
      <c r="AK16" s="143"/>
      <c r="AL16" s="195"/>
      <c r="AM16" s="143"/>
      <c r="AN16" s="195"/>
      <c r="AO16" s="84"/>
      <c r="AP16" s="85"/>
      <c r="AQ16" s="84"/>
      <c r="AR16" s="85"/>
      <c r="AS16" s="1"/>
      <c r="AT16" s="1"/>
    </row>
    <row r="17" spans="1:46" s="155" customFormat="1" ht="12.75" customHeight="1">
      <c r="A17" s="93">
        <v>13</v>
      </c>
      <c r="B17" s="204" t="s">
        <v>270</v>
      </c>
      <c r="C17" s="12" t="s">
        <v>32</v>
      </c>
      <c r="D17" s="199">
        <f t="shared" si="0"/>
        <v>2</v>
      </c>
      <c r="E17" s="58">
        <v>2</v>
      </c>
      <c r="F17" s="59">
        <v>0</v>
      </c>
      <c r="G17" s="134"/>
      <c r="H17" s="135"/>
      <c r="I17" s="134"/>
      <c r="J17" s="135"/>
      <c r="K17" s="190"/>
      <c r="L17" s="191"/>
      <c r="M17" s="190"/>
      <c r="N17" s="191"/>
      <c r="O17" s="190"/>
      <c r="P17" s="191"/>
      <c r="Q17" s="190"/>
      <c r="R17" s="191"/>
      <c r="S17" s="190"/>
      <c r="T17" s="192"/>
      <c r="U17" s="159"/>
      <c r="V17" s="194"/>
      <c r="W17" s="159"/>
      <c r="X17" s="194"/>
      <c r="Y17" s="159"/>
      <c r="Z17" s="194"/>
      <c r="AA17" s="159">
        <v>10</v>
      </c>
      <c r="AB17" s="193">
        <v>2</v>
      </c>
      <c r="AC17" s="159"/>
      <c r="AD17" s="194"/>
      <c r="AE17" s="143"/>
      <c r="AF17" s="195"/>
      <c r="AG17" s="143"/>
      <c r="AH17" s="195"/>
      <c r="AI17" s="143"/>
      <c r="AJ17" s="195"/>
      <c r="AK17" s="143"/>
      <c r="AL17" s="195"/>
      <c r="AM17" s="143"/>
      <c r="AN17" s="195"/>
      <c r="AO17" s="84"/>
      <c r="AP17" s="85"/>
      <c r="AQ17" s="84"/>
      <c r="AR17" s="85"/>
      <c r="AS17" s="1"/>
      <c r="AT17" s="1"/>
    </row>
    <row r="18" spans="1:46" s="155" customFormat="1" ht="12.75" customHeight="1">
      <c r="A18" s="93">
        <v>14</v>
      </c>
      <c r="B18" s="204" t="s">
        <v>271</v>
      </c>
      <c r="C18" s="12" t="s">
        <v>32</v>
      </c>
      <c r="D18" s="199">
        <f t="shared" si="0"/>
        <v>2</v>
      </c>
      <c r="E18" s="58">
        <v>2</v>
      </c>
      <c r="F18" s="59">
        <v>0</v>
      </c>
      <c r="G18" s="134"/>
      <c r="H18" s="135"/>
      <c r="I18" s="134"/>
      <c r="J18" s="135"/>
      <c r="K18" s="190"/>
      <c r="L18" s="191"/>
      <c r="M18" s="190"/>
      <c r="N18" s="191"/>
      <c r="O18" s="190"/>
      <c r="P18" s="191"/>
      <c r="Q18" s="190"/>
      <c r="R18" s="191"/>
      <c r="S18" s="190"/>
      <c r="T18" s="192"/>
      <c r="U18" s="159"/>
      <c r="V18" s="194"/>
      <c r="W18" s="159"/>
      <c r="X18" s="194"/>
      <c r="Y18" s="159"/>
      <c r="Z18" s="194"/>
      <c r="AA18" s="159">
        <v>10</v>
      </c>
      <c r="AB18" s="193">
        <v>2</v>
      </c>
      <c r="AC18" s="159"/>
      <c r="AD18" s="194"/>
      <c r="AE18" s="143"/>
      <c r="AF18" s="195"/>
      <c r="AG18" s="143"/>
      <c r="AH18" s="195"/>
      <c r="AI18" s="143"/>
      <c r="AJ18" s="195"/>
      <c r="AK18" s="143"/>
      <c r="AL18" s="195"/>
      <c r="AM18" s="143"/>
      <c r="AN18" s="195"/>
      <c r="AO18" s="84"/>
      <c r="AP18" s="85"/>
      <c r="AQ18" s="84"/>
      <c r="AR18" s="85"/>
      <c r="AS18" s="1"/>
      <c r="AT18" s="1"/>
    </row>
    <row r="19" spans="1:46" s="155" customFormat="1" ht="12.75" customHeight="1">
      <c r="A19" s="93">
        <v>15</v>
      </c>
      <c r="B19" s="204" t="s">
        <v>272</v>
      </c>
      <c r="C19" s="12" t="s">
        <v>69</v>
      </c>
      <c r="D19" s="199">
        <f t="shared" si="0"/>
        <v>1</v>
      </c>
      <c r="E19" s="58">
        <v>1</v>
      </c>
      <c r="F19" s="59">
        <v>0</v>
      </c>
      <c r="G19" s="134"/>
      <c r="H19" s="135"/>
      <c r="I19" s="134"/>
      <c r="J19" s="135"/>
      <c r="K19" s="190">
        <v>18</v>
      </c>
      <c r="L19" s="137">
        <v>1</v>
      </c>
      <c r="M19" s="190"/>
      <c r="N19" s="191"/>
      <c r="O19" s="190"/>
      <c r="P19" s="191"/>
      <c r="Q19" s="190"/>
      <c r="R19" s="191"/>
      <c r="S19" s="190"/>
      <c r="T19" s="192"/>
      <c r="U19" s="159"/>
      <c r="V19" s="194"/>
      <c r="W19" s="159"/>
      <c r="X19" s="194"/>
      <c r="Y19" s="159"/>
      <c r="Z19" s="194"/>
      <c r="AA19" s="159"/>
      <c r="AB19" s="194"/>
      <c r="AC19" s="159"/>
      <c r="AD19" s="194"/>
      <c r="AE19" s="143"/>
      <c r="AF19" s="195"/>
      <c r="AG19" s="143"/>
      <c r="AH19" s="195"/>
      <c r="AI19" s="143"/>
      <c r="AJ19" s="195"/>
      <c r="AK19" s="143"/>
      <c r="AL19" s="195"/>
      <c r="AM19" s="143"/>
      <c r="AN19" s="195"/>
      <c r="AO19" s="84"/>
      <c r="AP19" s="85"/>
      <c r="AQ19" s="84"/>
      <c r="AR19" s="85"/>
      <c r="AS19" s="1"/>
      <c r="AT19" s="1"/>
    </row>
    <row r="20" spans="1:46" s="155" customFormat="1" ht="12.75" customHeight="1">
      <c r="A20" s="93"/>
      <c r="B20" s="204"/>
      <c r="C20" s="12"/>
      <c r="D20" s="199"/>
      <c r="E20" s="58"/>
      <c r="F20" s="59"/>
      <c r="G20" s="134"/>
      <c r="H20" s="135"/>
      <c r="I20" s="134"/>
      <c r="J20" s="135"/>
      <c r="K20" s="190"/>
      <c r="L20" s="191"/>
      <c r="M20" s="190"/>
      <c r="N20" s="191"/>
      <c r="O20" s="190"/>
      <c r="P20" s="191"/>
      <c r="Q20" s="190"/>
      <c r="R20" s="191"/>
      <c r="S20" s="190"/>
      <c r="T20" s="192"/>
      <c r="U20" s="159"/>
      <c r="V20" s="194"/>
      <c r="W20" s="159"/>
      <c r="X20" s="194"/>
      <c r="Y20" s="159"/>
      <c r="Z20" s="194"/>
      <c r="AA20" s="159"/>
      <c r="AB20" s="194"/>
      <c r="AC20" s="159"/>
      <c r="AD20" s="194"/>
      <c r="AE20" s="143"/>
      <c r="AF20" s="195"/>
      <c r="AG20" s="143"/>
      <c r="AH20" s="195"/>
      <c r="AI20" s="143"/>
      <c r="AJ20" s="195"/>
      <c r="AK20" s="143"/>
      <c r="AL20" s="195"/>
      <c r="AM20" s="143"/>
      <c r="AN20" s="195"/>
      <c r="AO20" s="84"/>
      <c r="AP20" s="85"/>
      <c r="AQ20" s="84"/>
      <c r="AR20" s="85"/>
      <c r="AS20" s="1"/>
      <c r="AT20" s="1"/>
    </row>
    <row r="21" spans="1:46" s="155" customFormat="1" ht="12.75" customHeight="1">
      <c r="A21" s="93"/>
      <c r="B21" s="204"/>
      <c r="C21" s="12"/>
      <c r="D21" s="57"/>
      <c r="E21" s="58"/>
      <c r="F21" s="59"/>
      <c r="G21" s="134"/>
      <c r="H21" s="135"/>
      <c r="I21" s="134"/>
      <c r="J21" s="135"/>
      <c r="K21" s="190"/>
      <c r="L21" s="191"/>
      <c r="M21" s="190"/>
      <c r="N21" s="191"/>
      <c r="O21" s="190"/>
      <c r="P21" s="191"/>
      <c r="Q21" s="190"/>
      <c r="R21" s="191"/>
      <c r="S21" s="190"/>
      <c r="T21" s="192"/>
      <c r="U21" s="159"/>
      <c r="V21" s="194"/>
      <c r="W21" s="159"/>
      <c r="X21" s="194"/>
      <c r="Y21" s="159"/>
      <c r="Z21" s="194"/>
      <c r="AA21" s="159"/>
      <c r="AB21" s="194"/>
      <c r="AC21" s="159"/>
      <c r="AD21" s="194"/>
      <c r="AE21" s="143"/>
      <c r="AF21" s="195"/>
      <c r="AG21" s="143"/>
      <c r="AH21" s="195"/>
      <c r="AI21" s="143"/>
      <c r="AJ21" s="195"/>
      <c r="AK21" s="143"/>
      <c r="AL21" s="195"/>
      <c r="AM21" s="143"/>
      <c r="AN21" s="195"/>
      <c r="AO21" s="84"/>
      <c r="AP21" s="85"/>
      <c r="AQ21" s="84"/>
      <c r="AR21" s="85"/>
      <c r="AS21" s="1"/>
      <c r="AT21" s="1"/>
    </row>
  </sheetData>
  <sheetProtection selectLockedCells="1" selectUnlockedCells="1"/>
  <mergeCells count="5">
    <mergeCell ref="G2:J2"/>
    <mergeCell ref="K2:T2"/>
    <mergeCell ref="U2:AD2"/>
    <mergeCell ref="AE2:AN2"/>
    <mergeCell ref="AO2:AR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/>
  <cp:lastPrinted>2016-10-05T10:46:34Z</cp:lastPrinted>
  <dcterms:created xsi:type="dcterms:W3CDTF">2005-06-15T09:41:54Z</dcterms:created>
  <dcterms:modified xsi:type="dcterms:W3CDTF">2019-07-05T12:14:49Z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