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5" tabRatio="752" activeTab="0"/>
  </bookViews>
  <sheets>
    <sheet name="MUŽI" sheetId="1" r:id="rId1"/>
    <sheet name="ŽENY" sheetId="2" r:id="rId2"/>
    <sheet name="VETERÁNI" sheetId="3" r:id="rId3"/>
    <sheet name="VETERÁNKY" sheetId="4" r:id="rId4"/>
    <sheet name="JUNIOŘI U23" sheetId="5" r:id="rId5"/>
    <sheet name="JUNIORKY U23" sheetId="6" r:id="rId6"/>
    <sheet name="JUNIOŘI U19" sheetId="7" r:id="rId7"/>
  </sheets>
  <externalReferences>
    <externalReference r:id="rId10"/>
  </externalReferences>
  <definedNames>
    <definedName name="_xlnm.Print_Area" localSheetId="5">'JUNIORKY U23'!$A$1:$V$4</definedName>
    <definedName name="_xlnm.Print_Area" localSheetId="6">'JUNIOŘI U19'!$A$1:$V$5</definedName>
    <definedName name="_xlnm.Print_Area" localSheetId="4">'JUNIOŘI U23'!$A$1:$V$7</definedName>
    <definedName name="_xlnm.Print_Area" localSheetId="0">'MUŽI'!$A$1:$V$25</definedName>
    <definedName name="_xlnm.Print_Area" localSheetId="2">'VETERÁNI'!$A$1:$V$13</definedName>
    <definedName name="_xlnm.Print_Area" localSheetId="3">'VETERÁNKY'!$A$1:$V$4</definedName>
    <definedName name="_xlnm.Print_Area" localSheetId="1">'ŽENY'!$A$1:$V$8</definedName>
  </definedNames>
  <calcPr fullCalcOnLoad="1"/>
</workbook>
</file>

<file path=xl/sharedStrings.xml><?xml version="1.0" encoding="utf-8"?>
<sst xmlns="http://schemas.openxmlformats.org/spreadsheetml/2006/main" count="510" uniqueCount="74">
  <si>
    <t>Pořadí</t>
  </si>
  <si>
    <t>Troja</t>
  </si>
  <si>
    <t>Trnávka</t>
  </si>
  <si>
    <t>sjezd</t>
  </si>
  <si>
    <t>slalom</t>
  </si>
  <si>
    <t>sprint</t>
  </si>
  <si>
    <t>SJEZD</t>
  </si>
  <si>
    <t>SLALOM</t>
  </si>
  <si>
    <t>SPRINT</t>
  </si>
  <si>
    <t>ČP</t>
  </si>
  <si>
    <t>4</t>
  </si>
  <si>
    <t>1.</t>
  </si>
  <si>
    <t>2.</t>
  </si>
  <si>
    <t>Tro</t>
  </si>
  <si>
    <t>Trn</t>
  </si>
  <si>
    <t>reg. číslo
klubu</t>
  </si>
  <si>
    <t>Název
posádky</t>
  </si>
  <si>
    <t xml:space="preserve">počet 
členů
</t>
  </si>
  <si>
    <t>Č. Vrbné</t>
  </si>
  <si>
    <t>Vrb</t>
  </si>
  <si>
    <t>Lipno</t>
  </si>
  <si>
    <t>Roudnice</t>
  </si>
  <si>
    <t>Roud</t>
  </si>
  <si>
    <t>MB Team</t>
  </si>
  <si>
    <t>6</t>
  </si>
  <si>
    <t>RK Troja</t>
  </si>
  <si>
    <t>HANACE rafters</t>
  </si>
  <si>
    <t>Kaplice A</t>
  </si>
  <si>
    <t>Raft klub Hodonín</t>
  </si>
  <si>
    <t>TRZUBR</t>
  </si>
  <si>
    <t>Kočičky Letohrad</t>
  </si>
  <si>
    <t>TR MASTERS A</t>
  </si>
  <si>
    <t>RK Troja Junioři</t>
  </si>
  <si>
    <t>Youngster YES R4</t>
  </si>
  <si>
    <t>TR HIKO</t>
  </si>
  <si>
    <t>LET-GUN Letohrad M</t>
  </si>
  <si>
    <t>Zatím B</t>
  </si>
  <si>
    <t>Tragéd</t>
  </si>
  <si>
    <t>5</t>
  </si>
  <si>
    <t>Složení</t>
  </si>
  <si>
    <t>Poznámka</t>
  </si>
  <si>
    <t>TR Omega Tygříci</t>
  </si>
  <si>
    <t>MB Bohouš a jeho parta</t>
  </si>
  <si>
    <t>Kaplice A veterán</t>
  </si>
  <si>
    <t>Zatím B veterán</t>
  </si>
  <si>
    <t>Krysáci YES</t>
  </si>
  <si>
    <t>PRSI Team Mladá Boleslav</t>
  </si>
  <si>
    <t>AC Rafting Team Rohozec</t>
  </si>
  <si>
    <t>HRT BisBis</t>
  </si>
  <si>
    <t>RK Troja - Čoromoro</t>
  </si>
  <si>
    <t>HRT BisBis Masters</t>
  </si>
  <si>
    <t>PRSI veterán</t>
  </si>
  <si>
    <t>AC Rafting Team Hanace juniors</t>
  </si>
  <si>
    <t>Gang YES</t>
  </si>
  <si>
    <t>Pampelišky YES R4</t>
  </si>
  <si>
    <t>LET-CI Letohrad</t>
  </si>
  <si>
    <t>Ježek Team</t>
  </si>
  <si>
    <t>HANACE rafters B</t>
  </si>
  <si>
    <t>KAPPA</t>
  </si>
  <si>
    <t>Jiskra HB B</t>
  </si>
  <si>
    <t>RC juniorky HANACE</t>
  </si>
  <si>
    <t>JEŽEK TEAM OLDIES</t>
  </si>
  <si>
    <t>Triton V</t>
  </si>
  <si>
    <t>RK Troja 2</t>
  </si>
  <si>
    <t>Jiskra HB C</t>
  </si>
  <si>
    <t>TR HROM</t>
  </si>
  <si>
    <t>Jiskra HB junioři</t>
  </si>
  <si>
    <t>RK Troja Benjaminci</t>
  </si>
  <si>
    <t>TR Kaša</t>
  </si>
  <si>
    <t>Hvězdná čtverka</t>
  </si>
  <si>
    <t>Raft klub Hodonín II</t>
  </si>
  <si>
    <t>RK Šestka</t>
  </si>
  <si>
    <t>Triton Mx</t>
  </si>
  <si>
    <t>Sedmikrásky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</si>
</sst>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_)"/>
    <numFmt numFmtId="167" formatCode="dd/mm/yy"/>
    <numFmt numFmtId="168" formatCode="0_ ;[Red]\-0\ "/>
    <numFmt numFmtId="169" formatCode="h:mm:ss.0"/>
    <numFmt numFmtId="170" formatCode="hh:mm:ss.00"/>
    <numFmt numFmtId="171" formatCode="h:mm:ss.00"/>
    <numFmt numFmtId="172" formatCode="mm:ss.00"/>
    <numFmt numFmtId="173" formatCode="[$-405]d\.\ mmmm\ yyyy"/>
    <numFmt numFmtId="174" formatCode="mmm/yyyy"/>
    <numFmt numFmtId="175" formatCode="hh:mm:ss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[h]:mm:ss.00"/>
    <numFmt numFmtId="181" formatCode="[$¥€-2]\ #\ ##,000_);[Red]\([$€-2]\ #\ ##,000\)"/>
    <numFmt numFmtId="182" formatCode="h:mm;@"/>
    <numFmt numFmtId="183" formatCode="[$-F400]h:mm:ss\ AM/PM"/>
  </numFmts>
  <fonts count="56">
    <font>
      <sz val="11"/>
      <color theme="1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5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56"/>
      <name val="Times New Roman"/>
      <family val="1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26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0" fillId="3" borderId="0" applyNumberFormat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0" fontId="0" fillId="6" borderId="0" applyNumberFormat="0" applyBorder="0" applyAlignment="0" applyProtection="0"/>
    <xf numFmtId="0" fontId="10" fillId="7" borderId="0" applyNumberFormat="0" applyBorder="0" applyAlignment="0" applyProtection="0"/>
    <xf numFmtId="0" fontId="0" fillId="8" borderId="0" applyNumberFormat="0" applyBorder="0" applyAlignment="0" applyProtection="0"/>
    <xf numFmtId="0" fontId="10" fillId="9" borderId="0" applyNumberFormat="0" applyBorder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10" fillId="17" borderId="0" applyNumberFormat="0" applyBorder="0" applyAlignment="0" applyProtection="0"/>
    <xf numFmtId="0" fontId="0" fillId="18" borderId="0" applyNumberFormat="0" applyBorder="0" applyAlignment="0" applyProtection="0"/>
    <xf numFmtId="0" fontId="10" fillId="19" borderId="0" applyNumberFormat="0" applyBorder="0" applyAlignment="0" applyProtection="0"/>
    <xf numFmtId="0" fontId="0" fillId="20" borderId="0" applyNumberFormat="0" applyBorder="0" applyAlignment="0" applyProtection="0"/>
    <xf numFmtId="0" fontId="10" fillId="9" borderId="0" applyNumberFormat="0" applyBorder="0" applyAlignment="0" applyProtection="0"/>
    <xf numFmtId="0" fontId="0" fillId="21" borderId="0" applyNumberFormat="0" applyBorder="0" applyAlignment="0" applyProtection="0"/>
    <xf numFmtId="0" fontId="10" fillId="15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39" fillId="24" borderId="0" applyNumberFormat="0" applyBorder="0" applyAlignment="0" applyProtection="0"/>
    <xf numFmtId="0" fontId="17" fillId="25" borderId="0" applyNumberFormat="0" applyBorder="0" applyAlignment="0" applyProtection="0"/>
    <xf numFmtId="0" fontId="39" fillId="26" borderId="0" applyNumberFormat="0" applyBorder="0" applyAlignment="0" applyProtection="0"/>
    <xf numFmtId="0" fontId="17" fillId="17" borderId="0" applyNumberFormat="0" applyBorder="0" applyAlignment="0" applyProtection="0"/>
    <xf numFmtId="0" fontId="39" fillId="27" borderId="0" applyNumberFormat="0" applyBorder="0" applyAlignment="0" applyProtection="0"/>
    <xf numFmtId="0" fontId="17" fillId="19" borderId="0" applyNumberFormat="0" applyBorder="0" applyAlignment="0" applyProtection="0"/>
    <xf numFmtId="0" fontId="39" fillId="28" borderId="0" applyNumberFormat="0" applyBorder="0" applyAlignment="0" applyProtection="0"/>
    <xf numFmtId="0" fontId="17" fillId="29" borderId="0" applyNumberFormat="0" applyBorder="0" applyAlignment="0" applyProtection="0"/>
    <xf numFmtId="0" fontId="39" fillId="30" borderId="0" applyNumberFormat="0" applyBorder="0" applyAlignment="0" applyProtection="0"/>
    <xf numFmtId="0" fontId="17" fillId="31" borderId="0" applyNumberFormat="0" applyBorder="0" applyAlignment="0" applyProtection="0"/>
    <xf numFmtId="0" fontId="39" fillId="32" borderId="0" applyNumberFormat="0" applyBorder="0" applyAlignment="0" applyProtection="0"/>
    <xf numFmtId="0" fontId="17" fillId="33" borderId="0" applyNumberFormat="0" applyBorder="0" applyAlignment="0" applyProtection="0"/>
    <xf numFmtId="0" fontId="40" fillId="0" borderId="1" applyNumberFormat="0" applyFill="0" applyAlignment="0" applyProtection="0"/>
    <xf numFmtId="0" fontId="18" fillId="0" borderId="2" applyNumberFormat="0" applyFill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3" fillId="0" borderId="0">
      <alignment/>
      <protection/>
    </xf>
    <xf numFmtId="0" fontId="11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41" fillId="34" borderId="3" applyNumberFormat="0" applyAlignment="0" applyProtection="0"/>
    <xf numFmtId="0" fontId="20" fillId="35" borderId="4" applyNumberFormat="0" applyAlignment="0" applyProtection="0"/>
    <xf numFmtId="8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42" fillId="0" borderId="5" applyNumberFormat="0" applyFill="0" applyAlignment="0" applyProtection="0"/>
    <xf numFmtId="0" fontId="29" fillId="0" borderId="6" applyNumberFormat="0" applyFill="0" applyAlignment="0" applyProtection="0"/>
    <xf numFmtId="0" fontId="43" fillId="0" borderId="7" applyNumberFormat="0" applyFill="0" applyAlignment="0" applyProtection="0"/>
    <xf numFmtId="0" fontId="30" fillId="0" borderId="8" applyNumberFormat="0" applyFill="0" applyAlignment="0" applyProtection="0"/>
    <xf numFmtId="0" fontId="44" fillId="0" borderId="9" applyNumberFormat="0" applyFill="0" applyAlignment="0" applyProtection="0"/>
    <xf numFmtId="0" fontId="31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21" fillId="37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10" fillId="38" borderId="11" applyNumberFormat="0" applyFont="0" applyAlignment="0" applyProtection="0"/>
    <xf numFmtId="0" fontId="16" fillId="39" borderId="12" applyNumberFormat="0" applyFont="0" applyAlignment="0" applyProtection="0"/>
    <xf numFmtId="9" fontId="10" fillId="0" borderId="0" applyFont="0" applyFill="0" applyBorder="0" applyAlignment="0" applyProtection="0"/>
    <xf numFmtId="0" fontId="48" fillId="0" borderId="13" applyNumberFormat="0" applyFill="0" applyAlignment="0" applyProtection="0"/>
    <xf numFmtId="0" fontId="22" fillId="0" borderId="14" applyNumberFormat="0" applyFill="0" applyAlignment="0" applyProtection="0"/>
    <xf numFmtId="0" fontId="49" fillId="40" borderId="0" applyNumberFormat="0" applyBorder="0" applyAlignment="0" applyProtection="0"/>
    <xf numFmtId="0" fontId="23" fillId="7" borderId="0" applyNumberFormat="0" applyBorder="0" applyAlignment="0" applyProtection="0"/>
    <xf numFmtId="0" fontId="50" fillId="41" borderId="0" applyNumberFormat="0" applyBorder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42" borderId="15" applyNumberFormat="0" applyAlignment="0" applyProtection="0"/>
    <xf numFmtId="0" fontId="25" fillId="13" borderId="16" applyNumberFormat="0" applyAlignment="0" applyProtection="0"/>
    <xf numFmtId="0" fontId="53" fillId="43" borderId="15" applyNumberFormat="0" applyAlignment="0" applyProtection="0"/>
    <xf numFmtId="0" fontId="26" fillId="44" borderId="16" applyNumberFormat="0" applyAlignment="0" applyProtection="0"/>
    <xf numFmtId="0" fontId="54" fillId="43" borderId="17" applyNumberFormat="0" applyAlignment="0" applyProtection="0"/>
    <xf numFmtId="0" fontId="27" fillId="44" borderId="18" applyNumberFormat="0" applyAlignment="0" applyProtection="0"/>
    <xf numFmtId="0" fontId="5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17" fillId="46" borderId="0" applyNumberFormat="0" applyBorder="0" applyAlignment="0" applyProtection="0"/>
    <xf numFmtId="0" fontId="39" fillId="47" borderId="0" applyNumberFormat="0" applyBorder="0" applyAlignment="0" applyProtection="0"/>
    <xf numFmtId="0" fontId="1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9" borderId="0" applyNumberFormat="0" applyBorder="0" applyAlignment="0" applyProtection="0"/>
    <xf numFmtId="0" fontId="39" fillId="52" borderId="0" applyNumberFormat="0" applyBorder="0" applyAlignment="0" applyProtection="0"/>
    <xf numFmtId="0" fontId="17" fillId="31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7" fillId="0" borderId="23" xfId="94" applyNumberFormat="1" applyFont="1" applyFill="1" applyBorder="1" applyAlignment="1">
      <alignment horizontal="center" vertical="center" wrapText="1"/>
      <protection/>
    </xf>
    <xf numFmtId="168" fontId="6" fillId="0" borderId="0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7" fillId="55" borderId="2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" fontId="7" fillId="0" borderId="27" xfId="94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168" fontId="7" fillId="0" borderId="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8" fontId="7" fillId="0" borderId="25" xfId="0" applyNumberFormat="1" applyFont="1" applyFill="1" applyBorder="1" applyAlignment="1">
      <alignment horizontal="center" vertical="center"/>
    </xf>
    <xf numFmtId="168" fontId="7" fillId="0" borderId="23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168" fontId="6" fillId="23" borderId="31" xfId="0" applyNumberFormat="1" applyFont="1" applyFill="1" applyBorder="1" applyAlignment="1">
      <alignment horizontal="center" vertical="center"/>
    </xf>
    <xf numFmtId="168" fontId="6" fillId="23" borderId="32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19" borderId="35" xfId="0" applyFont="1" applyFill="1" applyBorder="1" applyAlignment="1">
      <alignment horizontal="center" vertical="center"/>
    </xf>
    <xf numFmtId="168" fontId="6" fillId="19" borderId="35" xfId="0" applyNumberFormat="1" applyFont="1" applyFill="1" applyBorder="1" applyAlignment="1">
      <alignment horizontal="center" vertical="center"/>
    </xf>
    <xf numFmtId="1" fontId="15" fillId="19" borderId="35" xfId="0" applyNumberFormat="1" applyFont="1" applyFill="1" applyBorder="1" applyAlignment="1">
      <alignment horizontal="center" vertical="center"/>
    </xf>
    <xf numFmtId="0" fontId="15" fillId="19" borderId="35" xfId="0" applyFont="1" applyFill="1" applyBorder="1" applyAlignment="1">
      <alignment horizontal="center" vertical="center"/>
    </xf>
    <xf numFmtId="0" fontId="6" fillId="56" borderId="35" xfId="0" applyFont="1" applyFill="1" applyBorder="1" applyAlignment="1">
      <alignment horizontal="center" vertical="center"/>
    </xf>
    <xf numFmtId="168" fontId="6" fillId="56" borderId="35" xfId="0" applyNumberFormat="1" applyFont="1" applyFill="1" applyBorder="1" applyAlignment="1">
      <alignment horizontal="center" vertical="center"/>
    </xf>
    <xf numFmtId="1" fontId="15" fillId="56" borderId="35" xfId="0" applyNumberFormat="1" applyFont="1" applyFill="1" applyBorder="1" applyAlignment="1">
      <alignment horizontal="center" vertical="center"/>
    </xf>
    <xf numFmtId="0" fontId="15" fillId="56" borderId="35" xfId="0" applyFont="1" applyFill="1" applyBorder="1" applyAlignment="1">
      <alignment horizontal="center" vertical="center"/>
    </xf>
    <xf numFmtId="0" fontId="6" fillId="57" borderId="35" xfId="0" applyFont="1" applyFill="1" applyBorder="1" applyAlignment="1">
      <alignment horizontal="center" vertical="center"/>
    </xf>
    <xf numFmtId="168" fontId="6" fillId="57" borderId="35" xfId="0" applyNumberFormat="1" applyFont="1" applyFill="1" applyBorder="1" applyAlignment="1">
      <alignment horizontal="center" vertical="center"/>
    </xf>
    <xf numFmtId="1" fontId="15" fillId="57" borderId="35" xfId="0" applyNumberFormat="1" applyFont="1" applyFill="1" applyBorder="1" applyAlignment="1">
      <alignment horizontal="center" vertical="center"/>
    </xf>
    <xf numFmtId="0" fontId="15" fillId="57" borderId="35" xfId="0" applyFont="1" applyFill="1" applyBorder="1" applyAlignment="1">
      <alignment horizontal="center" vertical="center"/>
    </xf>
    <xf numFmtId="0" fontId="7" fillId="0" borderId="23" xfId="94" applyFont="1" applyFill="1" applyBorder="1" applyAlignment="1">
      <alignment horizontal="center" vertical="center" wrapText="1"/>
      <protection/>
    </xf>
    <xf numFmtId="0" fontId="7" fillId="0" borderId="23" xfId="94" applyFont="1" applyFill="1" applyBorder="1" applyAlignment="1">
      <alignment horizontal="left" vertical="center" wrapText="1"/>
      <protection/>
    </xf>
    <xf numFmtId="0" fontId="6" fillId="0" borderId="23" xfId="94" applyFont="1" applyFill="1" applyBorder="1" applyAlignment="1">
      <alignment horizontal="center" vertical="center" wrapText="1"/>
      <protection/>
    </xf>
    <xf numFmtId="49" fontId="7" fillId="58" borderId="23" xfId="0" applyNumberFormat="1" applyFont="1" applyFill="1" applyBorder="1" applyAlignment="1">
      <alignment horizontal="center" vertical="center"/>
    </xf>
    <xf numFmtId="168" fontId="15" fillId="56" borderId="35" xfId="0" applyNumberFormat="1" applyFont="1" applyFill="1" applyBorder="1" applyAlignment="1">
      <alignment horizontal="center" vertical="center"/>
    </xf>
    <xf numFmtId="168" fontId="15" fillId="19" borderId="35" xfId="0" applyNumberFormat="1" applyFont="1" applyFill="1" applyBorder="1" applyAlignment="1">
      <alignment horizontal="center" vertical="center"/>
    </xf>
    <xf numFmtId="168" fontId="15" fillId="57" borderId="35" xfId="0" applyNumberFormat="1" applyFont="1" applyFill="1" applyBorder="1" applyAlignment="1">
      <alignment horizontal="center" vertical="center"/>
    </xf>
    <xf numFmtId="168" fontId="33" fillId="0" borderId="0" xfId="0" applyNumberFormat="1" applyFont="1" applyFill="1" applyBorder="1" applyAlignment="1">
      <alignment horizontal="center" vertical="center"/>
    </xf>
    <xf numFmtId="167" fontId="34" fillId="0" borderId="0" xfId="0" applyNumberFormat="1" applyFont="1" applyFill="1" applyAlignment="1">
      <alignment horizontal="center" vertical="center"/>
    </xf>
    <xf numFmtId="167" fontId="34" fillId="56" borderId="35" xfId="0" applyNumberFormat="1" applyFont="1" applyFill="1" applyBorder="1" applyAlignment="1">
      <alignment horizontal="center" vertical="center"/>
    </xf>
    <xf numFmtId="167" fontId="34" fillId="19" borderId="35" xfId="0" applyNumberFormat="1" applyFont="1" applyFill="1" applyBorder="1" applyAlignment="1">
      <alignment horizontal="center" vertical="center"/>
    </xf>
    <xf numFmtId="167" fontId="34" fillId="57" borderId="35" xfId="0" applyNumberFormat="1" applyFont="1" applyFill="1" applyBorder="1" applyAlignment="1">
      <alignment horizontal="center" vertical="center"/>
    </xf>
    <xf numFmtId="167" fontId="34" fillId="0" borderId="0" xfId="0" applyNumberFormat="1" applyFont="1" applyAlignment="1">
      <alignment horizontal="center" vertical="center"/>
    </xf>
    <xf numFmtId="0" fontId="6" fillId="0" borderId="27" xfId="94" applyFont="1" applyFill="1" applyBorder="1" applyAlignment="1">
      <alignment horizontal="center" vertical="center" wrapText="1"/>
      <protection/>
    </xf>
    <xf numFmtId="0" fontId="7" fillId="0" borderId="27" xfId="94" applyFont="1" applyFill="1" applyBorder="1" applyAlignment="1">
      <alignment horizontal="center" vertical="center" wrapText="1"/>
      <protection/>
    </xf>
    <xf numFmtId="0" fontId="7" fillId="0" borderId="27" xfId="94" applyFont="1" applyFill="1" applyBorder="1" applyAlignment="1">
      <alignment horizontal="left" vertical="center" wrapText="1"/>
      <protection/>
    </xf>
    <xf numFmtId="0" fontId="6" fillId="0" borderId="36" xfId="94" applyFont="1" applyFill="1" applyBorder="1" applyAlignment="1">
      <alignment horizontal="center" vertical="center" wrapText="1"/>
      <protection/>
    </xf>
    <xf numFmtId="0" fontId="7" fillId="0" borderId="36" xfId="94" applyFont="1" applyFill="1" applyBorder="1" applyAlignment="1">
      <alignment horizontal="center" vertical="center" wrapText="1"/>
      <protection/>
    </xf>
    <xf numFmtId="0" fontId="7" fillId="0" borderId="36" xfId="94" applyFont="1" applyFill="1" applyBorder="1" applyAlignment="1">
      <alignment horizontal="left" vertical="center" wrapText="1"/>
      <protection/>
    </xf>
    <xf numFmtId="1" fontId="7" fillId="0" borderId="36" xfId="94" applyNumberFormat="1" applyFont="1" applyFill="1" applyBorder="1" applyAlignment="1">
      <alignment horizontal="center" vertical="center" wrapText="1"/>
      <protection/>
    </xf>
    <xf numFmtId="0" fontId="7" fillId="0" borderId="36" xfId="0" applyFont="1" applyFill="1" applyBorder="1" applyAlignment="1">
      <alignment horizontal="center" vertical="center"/>
    </xf>
    <xf numFmtId="168" fontId="7" fillId="0" borderId="28" xfId="0" applyNumberFormat="1" applyFont="1" applyFill="1" applyBorder="1" applyAlignment="1">
      <alignment horizontal="center" vertical="center"/>
    </xf>
    <xf numFmtId="168" fontId="7" fillId="0" borderId="36" xfId="0" applyNumberFormat="1" applyFont="1" applyFill="1" applyBorder="1" applyAlignment="1">
      <alignment horizontal="center" vertical="center"/>
    </xf>
    <xf numFmtId="168" fontId="7" fillId="0" borderId="26" xfId="0" applyNumberFormat="1" applyFont="1" applyFill="1" applyBorder="1" applyAlignment="1">
      <alignment horizontal="center" vertical="center"/>
    </xf>
    <xf numFmtId="168" fontId="7" fillId="0" borderId="27" xfId="0" applyNumberFormat="1" applyFont="1" applyFill="1" applyBorder="1" applyAlignment="1">
      <alignment horizontal="center" vertical="center"/>
    </xf>
    <xf numFmtId="49" fontId="7" fillId="59" borderId="23" xfId="0" applyNumberFormat="1" applyFont="1" applyFill="1" applyBorder="1" applyAlignment="1">
      <alignment horizontal="center" vertical="center"/>
    </xf>
    <xf numFmtId="167" fontId="34" fillId="0" borderId="21" xfId="0" applyNumberFormat="1" applyFont="1" applyBorder="1" applyAlignment="1">
      <alignment horizontal="center" vertical="center"/>
    </xf>
    <xf numFmtId="0" fontId="6" fillId="60" borderId="19" xfId="0" applyFont="1" applyFill="1" applyBorder="1" applyAlignment="1">
      <alignment horizontal="center" vertical="center"/>
    </xf>
    <xf numFmtId="0" fontId="6" fillId="60" borderId="34" xfId="0" applyFont="1" applyFill="1" applyBorder="1" applyAlignment="1">
      <alignment horizontal="center" vertical="center"/>
    </xf>
    <xf numFmtId="49" fontId="7" fillId="59" borderId="27" xfId="0" applyNumberFormat="1" applyFont="1" applyFill="1" applyBorder="1" applyAlignment="1">
      <alignment horizontal="center" vertical="center"/>
    </xf>
    <xf numFmtId="167" fontId="34" fillId="0" borderId="19" xfId="0" applyNumberFormat="1" applyFont="1" applyFill="1" applyBorder="1" applyAlignment="1">
      <alignment horizontal="center" vertical="center"/>
    </xf>
    <xf numFmtId="167" fontId="34" fillId="0" borderId="34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167" fontId="34" fillId="0" borderId="21" xfId="0" applyNumberFormat="1" applyFont="1" applyFill="1" applyBorder="1" applyAlignment="1">
      <alignment horizontal="center" vertical="center"/>
    </xf>
    <xf numFmtId="167" fontId="34" fillId="0" borderId="24" xfId="0" applyNumberFormat="1" applyFont="1" applyFill="1" applyBorder="1" applyAlignment="1">
      <alignment horizontal="center" vertical="center"/>
    </xf>
    <xf numFmtId="167" fontId="34" fillId="0" borderId="0" xfId="0" applyNumberFormat="1" applyFont="1" applyFill="1" applyBorder="1" applyAlignment="1">
      <alignment horizontal="center" vertical="center"/>
    </xf>
    <xf numFmtId="168" fontId="7" fillId="23" borderId="40" xfId="0" applyNumberFormat="1" applyFont="1" applyFill="1" applyBorder="1" applyAlignment="1">
      <alignment horizontal="center" vertical="center"/>
    </xf>
    <xf numFmtId="168" fontId="7" fillId="23" borderId="41" xfId="0" applyNumberFormat="1" applyFont="1" applyFill="1" applyBorder="1" applyAlignment="1">
      <alignment horizontal="center" vertical="center"/>
    </xf>
    <xf numFmtId="168" fontId="7" fillId="23" borderId="42" xfId="0" applyNumberFormat="1" applyFont="1" applyFill="1" applyBorder="1" applyAlignment="1">
      <alignment horizontal="center" vertical="center"/>
    </xf>
    <xf numFmtId="168" fontId="7" fillId="0" borderId="37" xfId="0" applyNumberFormat="1" applyFont="1" applyFill="1" applyBorder="1" applyAlignment="1">
      <alignment horizontal="center" vertical="center"/>
    </xf>
    <xf numFmtId="168" fontId="7" fillId="0" borderId="38" xfId="0" applyNumberFormat="1" applyFont="1" applyFill="1" applyBorder="1" applyAlignment="1">
      <alignment horizontal="center" vertical="center"/>
    </xf>
    <xf numFmtId="168" fontId="7" fillId="0" borderId="3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7" fillId="0" borderId="45" xfId="94" applyFont="1" applyFill="1" applyBorder="1" applyAlignment="1">
      <alignment horizontal="center" vertical="center" wrapText="1"/>
      <protection/>
    </xf>
    <xf numFmtId="0" fontId="7" fillId="0" borderId="45" xfId="94" applyFont="1" applyFill="1" applyBorder="1" applyAlignment="1">
      <alignment horizontal="left" vertical="center" wrapText="1"/>
      <protection/>
    </xf>
    <xf numFmtId="1" fontId="7" fillId="0" borderId="45" xfId="94" applyNumberFormat="1" applyFont="1" applyFill="1" applyBorder="1" applyAlignment="1">
      <alignment horizontal="center" vertical="center" wrapText="1"/>
      <protection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6" fillId="0" borderId="45" xfId="94" applyFont="1" applyFill="1" applyBorder="1" applyAlignment="1">
      <alignment horizontal="center" vertical="center" wrapText="1"/>
      <protection/>
    </xf>
    <xf numFmtId="49" fontId="7" fillId="58" borderId="27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167" fontId="34" fillId="0" borderId="47" xfId="0" applyNumberFormat="1" applyFont="1" applyFill="1" applyBorder="1" applyAlignment="1">
      <alignment horizontal="center" vertical="center"/>
    </xf>
    <xf numFmtId="49" fontId="7" fillId="58" borderId="36" xfId="0" applyNumberFormat="1" applyFont="1" applyFill="1" applyBorder="1" applyAlignment="1">
      <alignment horizontal="center" vertical="center"/>
    </xf>
    <xf numFmtId="49" fontId="7" fillId="59" borderId="45" xfId="0" applyNumberFormat="1" applyFont="1" applyFill="1" applyBorder="1" applyAlignment="1">
      <alignment horizontal="center" vertical="center"/>
    </xf>
    <xf numFmtId="168" fontId="7" fillId="0" borderId="44" xfId="0" applyNumberFormat="1" applyFont="1" applyFill="1" applyBorder="1" applyAlignment="1">
      <alignment horizontal="center" vertical="center"/>
    </xf>
    <xf numFmtId="168" fontId="7" fillId="0" borderId="45" xfId="0" applyNumberFormat="1" applyFont="1" applyFill="1" applyBorder="1" applyAlignment="1">
      <alignment horizontal="center" vertical="center"/>
    </xf>
    <xf numFmtId="168" fontId="7" fillId="0" borderId="46" xfId="0" applyNumberFormat="1" applyFont="1" applyFill="1" applyBorder="1" applyAlignment="1">
      <alignment horizontal="center" vertical="center"/>
    </xf>
    <xf numFmtId="168" fontId="7" fillId="23" borderId="48" xfId="0" applyNumberFormat="1" applyFont="1" applyFill="1" applyBorder="1" applyAlignment="1">
      <alignment horizontal="center" vertical="center"/>
    </xf>
    <xf numFmtId="49" fontId="7" fillId="59" borderId="36" xfId="0" applyNumberFormat="1" applyFont="1" applyFill="1" applyBorder="1" applyAlignment="1">
      <alignment horizontal="center" vertical="center"/>
    </xf>
    <xf numFmtId="49" fontId="7" fillId="61" borderId="23" xfId="0" applyNumberFormat="1" applyFont="1" applyFill="1" applyBorder="1" applyAlignment="1">
      <alignment horizontal="center" vertical="center"/>
    </xf>
    <xf numFmtId="168" fontId="7" fillId="23" borderId="37" xfId="0" applyNumberFormat="1" applyFont="1" applyFill="1" applyBorder="1" applyAlignment="1">
      <alignment horizontal="center" vertical="center"/>
    </xf>
    <xf numFmtId="168" fontId="7" fillId="23" borderId="39" xfId="0" applyNumberFormat="1" applyFont="1" applyFill="1" applyBorder="1" applyAlignment="1">
      <alignment horizontal="center" vertical="center"/>
    </xf>
    <xf numFmtId="168" fontId="7" fillId="23" borderId="38" xfId="0" applyNumberFormat="1" applyFont="1" applyFill="1" applyBorder="1" applyAlignment="1">
      <alignment horizontal="center" vertical="center"/>
    </xf>
    <xf numFmtId="0" fontId="6" fillId="57" borderId="49" xfId="0" applyFont="1" applyFill="1" applyBorder="1" applyAlignment="1">
      <alignment horizontal="center" vertical="center"/>
    </xf>
    <xf numFmtId="0" fontId="6" fillId="57" borderId="50" xfId="0" applyFont="1" applyFill="1" applyBorder="1" applyAlignment="1">
      <alignment horizontal="center" vertical="center"/>
    </xf>
    <xf numFmtId="0" fontId="6" fillId="57" borderId="51" xfId="0" applyFont="1" applyFill="1" applyBorder="1" applyAlignment="1">
      <alignment horizontal="center" vertical="center"/>
    </xf>
    <xf numFmtId="0" fontId="6" fillId="19" borderId="49" xfId="0" applyFont="1" applyFill="1" applyBorder="1" applyAlignment="1">
      <alignment horizontal="center" vertical="center"/>
    </xf>
    <xf numFmtId="0" fontId="6" fillId="19" borderId="50" xfId="0" applyFont="1" applyFill="1" applyBorder="1" applyAlignment="1">
      <alignment horizontal="center" vertical="center"/>
    </xf>
    <xf numFmtId="0" fontId="6" fillId="19" borderId="5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56" borderId="35" xfId="0" applyFont="1" applyFill="1" applyBorder="1" applyAlignment="1">
      <alignment horizontal="center" vertical="center"/>
    </xf>
  </cellXfs>
  <cellStyles count="112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Excel Built-in Normal" xfId="55"/>
    <cellStyle name="Hyperlink" xfId="56"/>
    <cellStyle name="Chybně 2" xfId="57"/>
    <cellStyle name="Kontrolní buňka" xfId="58"/>
    <cellStyle name="Kontrolní buňka 2" xfId="59"/>
    <cellStyle name="Currency" xfId="60"/>
    <cellStyle name="Currency [0]" xfId="61"/>
    <cellStyle name="Nadpis 1" xfId="62"/>
    <cellStyle name="Nadpis 1 2" xfId="63"/>
    <cellStyle name="Nadpis 2" xfId="64"/>
    <cellStyle name="Nadpis 2 2" xfId="65"/>
    <cellStyle name="Nadpis 3" xfId="66"/>
    <cellStyle name="Nadpis 3 2" xfId="67"/>
    <cellStyle name="Nadpis 4" xfId="68"/>
    <cellStyle name="Nadpis 4 2" xfId="69"/>
    <cellStyle name="Název" xfId="70"/>
    <cellStyle name="Název 2" xfId="71"/>
    <cellStyle name="Neutrální" xfId="72"/>
    <cellStyle name="Neutrální 2" xfId="73"/>
    <cellStyle name="normální 10" xfId="74"/>
    <cellStyle name="normální 11" xfId="75"/>
    <cellStyle name="normální 12" xfId="76"/>
    <cellStyle name="normální 13" xfId="77"/>
    <cellStyle name="normální 14" xfId="78"/>
    <cellStyle name="normální 15" xfId="79"/>
    <cellStyle name="normální 16" xfId="80"/>
    <cellStyle name="Normální 17" xfId="81"/>
    <cellStyle name="Normální 18" xfId="82"/>
    <cellStyle name="Normální 19" xfId="83"/>
    <cellStyle name="normální 2" xfId="84"/>
    <cellStyle name="normální 2 2" xfId="85"/>
    <cellStyle name="normální 2 3" xfId="86"/>
    <cellStyle name="normální 3" xfId="87"/>
    <cellStyle name="normální 4" xfId="88"/>
    <cellStyle name="normální 5" xfId="89"/>
    <cellStyle name="normální 6" xfId="90"/>
    <cellStyle name="normální 7" xfId="91"/>
    <cellStyle name="normální 8" xfId="92"/>
    <cellStyle name="normální 9" xfId="93"/>
    <cellStyle name="normální_STARTOVKA R4 KAMENICE 2004" xfId="94"/>
    <cellStyle name="Followed Hyperlink" xfId="95"/>
    <cellStyle name="Poznámka" xfId="96"/>
    <cellStyle name="Poznámka 2" xfId="97"/>
    <cellStyle name="Percent" xfId="98"/>
    <cellStyle name="Propojená buňka" xfId="99"/>
    <cellStyle name="Propojená buňka 2" xfId="100"/>
    <cellStyle name="Správně" xfId="101"/>
    <cellStyle name="Správně 2" xfId="102"/>
    <cellStyle name="Špatně" xfId="103"/>
    <cellStyle name="Text upozornění" xfId="104"/>
    <cellStyle name="Text upozornění 2" xfId="105"/>
    <cellStyle name="Vstup" xfId="106"/>
    <cellStyle name="Vstup 2" xfId="107"/>
    <cellStyle name="Výpočet" xfId="108"/>
    <cellStyle name="Výpočet 2" xfId="109"/>
    <cellStyle name="Výstup" xfId="110"/>
    <cellStyle name="Výstup 2" xfId="111"/>
    <cellStyle name="Vysvětlující text" xfId="112"/>
    <cellStyle name="Vysvětlující text 2" xfId="113"/>
    <cellStyle name="Zvýraznění 1" xfId="114"/>
    <cellStyle name="Zvýraznění 1 2" xfId="115"/>
    <cellStyle name="Zvýraznění 2" xfId="116"/>
    <cellStyle name="Zvýraznění 2 2" xfId="117"/>
    <cellStyle name="Zvýraznění 3" xfId="118"/>
    <cellStyle name="Zvýraznění 3 2" xfId="119"/>
    <cellStyle name="Zvýraznění 4" xfId="120"/>
    <cellStyle name="Zvýraznění 4 2" xfId="121"/>
    <cellStyle name="Zvýraznění 5" xfId="122"/>
    <cellStyle name="Zvýraznění 5 2" xfId="123"/>
    <cellStyle name="Zvýraznění 6" xfId="124"/>
    <cellStyle name="Zvýraznění 6 2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bor%20Pe&#353;ka\Dokumenty\RAFTY%20&#352;ampus\SVo&#268;R%20-%20&#352;ampus\PO&#268;T&#193;&#344;\2008\kone&#269;n&#253;%20stav%202008\RaftyCP_zaverec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ŽI ČP R4"/>
      <sheetName val="ŽENY ČP R4"/>
      <sheetName val="VETERÁNI ČP R4"/>
      <sheetName val="JUNIOŘI ČP R4"/>
      <sheetName val="RaftyCP_zaverecne"/>
    </sheetNames>
    <definedNames>
      <definedName name="Makro1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CM25"/>
  <sheetViews>
    <sheetView tabSelected="1" zoomScaleSheetLayoutView="49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37.28125" defaultRowHeight="15"/>
  <cols>
    <col min="1" max="1" width="6.8515625" style="1" bestFit="1" customWidth="1"/>
    <col min="2" max="2" width="5.7109375" style="15" hidden="1" customWidth="1"/>
    <col min="3" max="3" width="26.57421875" style="95" bestFit="1" customWidth="1"/>
    <col min="4" max="4" width="8.7109375" style="32" hidden="1" customWidth="1"/>
    <col min="5" max="5" width="21.7109375" style="33" hidden="1" customWidth="1"/>
    <col min="6" max="6" width="22.8515625" style="34" hidden="1" customWidth="1"/>
    <col min="7" max="7" width="10.00390625" style="7" bestFit="1" customWidth="1"/>
    <col min="8" max="8" width="10.00390625" style="8" bestFit="1" customWidth="1"/>
    <col min="9" max="10" width="8.7109375" style="7" bestFit="1" customWidth="1"/>
    <col min="11" max="17" width="8.7109375" style="8" bestFit="1" customWidth="1"/>
    <col min="18" max="18" width="20.7109375" style="27" customWidth="1"/>
    <col min="19" max="19" width="6.8515625" style="9" bestFit="1" customWidth="1"/>
    <col min="20" max="20" width="9.28125" style="9" bestFit="1" customWidth="1"/>
    <col min="21" max="21" width="8.28125" style="9" bestFit="1" customWidth="1"/>
    <col min="22" max="22" width="5.8515625" style="23" bestFit="1" customWidth="1"/>
    <col min="23" max="29" width="12.00390625" style="23" customWidth="1"/>
    <col min="30" max="31" width="12.00390625" style="28" customWidth="1"/>
    <col min="32" max="33" width="5.8515625" style="9" bestFit="1" customWidth="1"/>
    <col min="34" max="36" width="4.00390625" style="9" bestFit="1" customWidth="1"/>
    <col min="37" max="37" width="4.421875" style="58" bestFit="1" customWidth="1"/>
    <col min="38" max="38" width="5.28125" style="9" bestFit="1" customWidth="1"/>
    <col min="39" max="39" width="4.140625" style="9" bestFit="1" customWidth="1"/>
    <col min="40" max="43" width="4.00390625" style="9" bestFit="1" customWidth="1"/>
    <col min="44" max="44" width="4.421875" style="58" bestFit="1" customWidth="1"/>
    <col min="45" max="45" width="5.28125" style="9" bestFit="1" customWidth="1"/>
    <col min="46" max="46" width="4.140625" style="9" bestFit="1" customWidth="1"/>
    <col min="47" max="50" width="4.00390625" style="9" bestFit="1" customWidth="1"/>
    <col min="51" max="51" width="4.421875" style="58" bestFit="1" customWidth="1"/>
    <col min="52" max="80" width="37.28125" style="28" customWidth="1"/>
    <col min="81" max="81" width="5.8515625" style="28" bestFit="1" customWidth="1"/>
    <col min="82" max="91" width="37.28125" style="28" customWidth="1"/>
    <col min="92" max="16384" width="37.28125" style="22" customWidth="1"/>
  </cols>
  <sheetData>
    <row r="1" spans="1:91" s="1" customFormat="1" ht="12.75">
      <c r="A1" s="3" t="s">
        <v>0</v>
      </c>
      <c r="B1" s="124" t="s">
        <v>17</v>
      </c>
      <c r="C1" s="124" t="s">
        <v>16</v>
      </c>
      <c r="D1" s="127" t="s">
        <v>15</v>
      </c>
      <c r="E1" s="124" t="s">
        <v>39</v>
      </c>
      <c r="F1" s="129" t="s">
        <v>40</v>
      </c>
      <c r="G1" s="5" t="s">
        <v>21</v>
      </c>
      <c r="H1" s="37" t="s">
        <v>21</v>
      </c>
      <c r="I1" s="5" t="s">
        <v>18</v>
      </c>
      <c r="J1" s="5" t="s">
        <v>18</v>
      </c>
      <c r="K1" s="5" t="s">
        <v>1</v>
      </c>
      <c r="L1" s="5" t="s">
        <v>1</v>
      </c>
      <c r="M1" s="5" t="s">
        <v>20</v>
      </c>
      <c r="N1" s="5" t="s">
        <v>20</v>
      </c>
      <c r="O1" s="5" t="s">
        <v>2</v>
      </c>
      <c r="P1" s="5" t="s">
        <v>2</v>
      </c>
      <c r="Q1" s="96" t="s">
        <v>2</v>
      </c>
      <c r="R1" s="15"/>
      <c r="S1" s="24" t="s">
        <v>6</v>
      </c>
      <c r="T1" s="25" t="s">
        <v>7</v>
      </c>
      <c r="U1" s="26" t="s">
        <v>8</v>
      </c>
      <c r="V1" s="35"/>
      <c r="W1" s="11"/>
      <c r="X1" s="11"/>
      <c r="Y1" s="11"/>
      <c r="Z1" s="11"/>
      <c r="AA1" s="11"/>
      <c r="AB1" s="11"/>
      <c r="AC1" s="11"/>
      <c r="AD1" s="15"/>
      <c r="AE1" s="15"/>
      <c r="AF1" s="131" t="s">
        <v>6</v>
      </c>
      <c r="AG1" s="131"/>
      <c r="AH1" s="131"/>
      <c r="AI1" s="131"/>
      <c r="AJ1" s="131"/>
      <c r="AK1" s="131"/>
      <c r="AL1" s="121" t="s">
        <v>7</v>
      </c>
      <c r="AM1" s="122"/>
      <c r="AN1" s="122"/>
      <c r="AO1" s="122"/>
      <c r="AP1" s="122"/>
      <c r="AQ1" s="122"/>
      <c r="AR1" s="123"/>
      <c r="AS1" s="118" t="s">
        <v>8</v>
      </c>
      <c r="AT1" s="119"/>
      <c r="AU1" s="119"/>
      <c r="AV1" s="119"/>
      <c r="AW1" s="119"/>
      <c r="AX1" s="119"/>
      <c r="AY1" s="120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</row>
    <row r="2" spans="1:91" s="1" customFormat="1" ht="12.75">
      <c r="A2" s="4"/>
      <c r="B2" s="125"/>
      <c r="C2" s="126"/>
      <c r="D2" s="128"/>
      <c r="E2" s="126"/>
      <c r="F2" s="130"/>
      <c r="G2" s="12" t="s">
        <v>4</v>
      </c>
      <c r="H2" s="2" t="s">
        <v>5</v>
      </c>
      <c r="I2" s="2" t="s">
        <v>4</v>
      </c>
      <c r="J2" s="78" t="s">
        <v>5</v>
      </c>
      <c r="K2" s="2" t="s">
        <v>4</v>
      </c>
      <c r="L2" s="2" t="s">
        <v>5</v>
      </c>
      <c r="M2" s="79" t="s">
        <v>3</v>
      </c>
      <c r="N2" s="38" t="s">
        <v>3</v>
      </c>
      <c r="O2" s="78" t="s">
        <v>4</v>
      </c>
      <c r="P2" s="2" t="s">
        <v>5</v>
      </c>
      <c r="Q2" s="105" t="s">
        <v>3</v>
      </c>
      <c r="R2" s="15"/>
      <c r="S2" s="13" t="s">
        <v>9</v>
      </c>
      <c r="T2" s="12" t="s">
        <v>9</v>
      </c>
      <c r="U2" s="17" t="s">
        <v>9</v>
      </c>
      <c r="V2" s="36" t="s">
        <v>9</v>
      </c>
      <c r="W2" s="11"/>
      <c r="X2" s="11"/>
      <c r="Y2" s="11"/>
      <c r="Z2" s="11"/>
      <c r="AA2" s="11"/>
      <c r="AB2" s="11"/>
      <c r="AC2" s="11"/>
      <c r="AD2" s="15"/>
      <c r="AE2" s="15"/>
      <c r="AF2" s="43" t="s">
        <v>20</v>
      </c>
      <c r="AG2" s="43" t="s">
        <v>20</v>
      </c>
      <c r="AH2" s="43" t="s">
        <v>14</v>
      </c>
      <c r="AI2" s="43" t="s">
        <v>11</v>
      </c>
      <c r="AJ2" s="43" t="s">
        <v>12</v>
      </c>
      <c r="AK2" s="43" t="s">
        <v>9</v>
      </c>
      <c r="AL2" s="39" t="s">
        <v>22</v>
      </c>
      <c r="AM2" s="39" t="s">
        <v>19</v>
      </c>
      <c r="AN2" s="39" t="s">
        <v>13</v>
      </c>
      <c r="AO2" s="39" t="s">
        <v>14</v>
      </c>
      <c r="AP2" s="39" t="s">
        <v>11</v>
      </c>
      <c r="AQ2" s="39" t="s">
        <v>12</v>
      </c>
      <c r="AR2" s="39" t="s">
        <v>9</v>
      </c>
      <c r="AS2" s="47" t="s">
        <v>22</v>
      </c>
      <c r="AT2" s="47" t="s">
        <v>19</v>
      </c>
      <c r="AU2" s="47" t="s">
        <v>13</v>
      </c>
      <c r="AV2" s="47" t="s">
        <v>14</v>
      </c>
      <c r="AW2" s="47" t="s">
        <v>11</v>
      </c>
      <c r="AX2" s="47" t="s">
        <v>12</v>
      </c>
      <c r="AY2" s="47" t="s">
        <v>9</v>
      </c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</row>
    <row r="3" spans="1:91" s="63" customFormat="1" ht="14.25" thickBot="1">
      <c r="A3" s="77"/>
      <c r="B3" s="125"/>
      <c r="C3" s="126"/>
      <c r="D3" s="128"/>
      <c r="E3" s="126"/>
      <c r="F3" s="130"/>
      <c r="G3" s="81">
        <v>44352</v>
      </c>
      <c r="H3" s="82">
        <v>44353</v>
      </c>
      <c r="I3" s="81">
        <v>44366</v>
      </c>
      <c r="J3" s="81">
        <v>44367</v>
      </c>
      <c r="K3" s="81">
        <v>44429</v>
      </c>
      <c r="L3" s="81">
        <v>44430</v>
      </c>
      <c r="M3" s="81">
        <v>44436</v>
      </c>
      <c r="N3" s="81">
        <v>44437</v>
      </c>
      <c r="O3" s="81">
        <v>44450</v>
      </c>
      <c r="P3" s="81">
        <v>44450</v>
      </c>
      <c r="Q3" s="106">
        <v>44451</v>
      </c>
      <c r="R3" s="59"/>
      <c r="S3" s="86"/>
      <c r="T3" s="87"/>
      <c r="U3" s="88"/>
      <c r="V3" s="36"/>
      <c r="W3" s="11"/>
      <c r="X3" s="11"/>
      <c r="Y3" s="11"/>
      <c r="Z3" s="11"/>
      <c r="AA3" s="11"/>
      <c r="AB3" s="11"/>
      <c r="AC3" s="11"/>
      <c r="AD3" s="59"/>
      <c r="AE3" s="59"/>
      <c r="AF3" s="60"/>
      <c r="AG3" s="60"/>
      <c r="AH3" s="60"/>
      <c r="AI3" s="60"/>
      <c r="AJ3" s="60"/>
      <c r="AK3" s="44"/>
      <c r="AL3" s="61"/>
      <c r="AM3" s="61"/>
      <c r="AN3" s="61"/>
      <c r="AO3" s="61"/>
      <c r="AP3" s="61"/>
      <c r="AQ3" s="61"/>
      <c r="AR3" s="40"/>
      <c r="AS3" s="62"/>
      <c r="AT3" s="62"/>
      <c r="AU3" s="62"/>
      <c r="AV3" s="62"/>
      <c r="AW3" s="62"/>
      <c r="AX3" s="62"/>
      <c r="AY3" s="48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</row>
    <row r="4" spans="1:81" ht="12.75">
      <c r="A4" s="18">
        <v>1</v>
      </c>
      <c r="B4" s="104" t="s">
        <v>24</v>
      </c>
      <c r="C4" s="64" t="s">
        <v>25</v>
      </c>
      <c r="D4" s="65"/>
      <c r="E4" s="66"/>
      <c r="F4" s="65"/>
      <c r="G4" s="21">
        <v>322</v>
      </c>
      <c r="H4" s="19">
        <v>164</v>
      </c>
      <c r="I4" s="19">
        <v>322</v>
      </c>
      <c r="J4" s="19">
        <v>184</v>
      </c>
      <c r="K4" s="19"/>
      <c r="L4" s="19">
        <v>200</v>
      </c>
      <c r="M4" s="19">
        <v>214</v>
      </c>
      <c r="N4" s="19">
        <v>322</v>
      </c>
      <c r="O4" s="19">
        <v>322</v>
      </c>
      <c r="P4" s="19">
        <v>152</v>
      </c>
      <c r="Q4" s="83">
        <v>350</v>
      </c>
      <c r="S4" s="74">
        <f>AK4</f>
        <v>672</v>
      </c>
      <c r="T4" s="75">
        <f>AR4</f>
        <v>644</v>
      </c>
      <c r="U4" s="92">
        <f>AY4</f>
        <v>384</v>
      </c>
      <c r="V4" s="89">
        <f>SUM(S4:U4)</f>
        <v>1700</v>
      </c>
      <c r="AF4" s="45">
        <f>M4</f>
        <v>214</v>
      </c>
      <c r="AG4" s="45">
        <f>N4</f>
        <v>322</v>
      </c>
      <c r="AH4" s="45">
        <f>Q4</f>
        <v>350</v>
      </c>
      <c r="AI4" s="46">
        <f>LARGE(AF4:AH4,1)</f>
        <v>350</v>
      </c>
      <c r="AJ4" s="46">
        <f>LARGE(AF4:AH4,2)</f>
        <v>322</v>
      </c>
      <c r="AK4" s="55">
        <f>SUM(AI4:AJ4)</f>
        <v>672</v>
      </c>
      <c r="AL4" s="41">
        <f>G4</f>
        <v>322</v>
      </c>
      <c r="AM4" s="41">
        <f>I4</f>
        <v>322</v>
      </c>
      <c r="AN4" s="41">
        <f>K4</f>
        <v>0</v>
      </c>
      <c r="AO4" s="41">
        <f>O4</f>
        <v>322</v>
      </c>
      <c r="AP4" s="42">
        <f>LARGE(AL4:AO4,1)</f>
        <v>322</v>
      </c>
      <c r="AQ4" s="42">
        <f>LARGE(AL4:AO4,2)</f>
        <v>322</v>
      </c>
      <c r="AR4" s="56">
        <f>SUM(AP4:AQ4)</f>
        <v>644</v>
      </c>
      <c r="AS4" s="49">
        <f>H4</f>
        <v>164</v>
      </c>
      <c r="AT4" s="49">
        <f>J4</f>
        <v>184</v>
      </c>
      <c r="AU4" s="49">
        <f>L4</f>
        <v>200</v>
      </c>
      <c r="AV4" s="49">
        <f>P4</f>
        <v>152</v>
      </c>
      <c r="AW4" s="50">
        <f>LARGE(AS4:AV4,1)</f>
        <v>200</v>
      </c>
      <c r="AX4" s="50">
        <f>LARGE(AS4:AV4,2)</f>
        <v>184</v>
      </c>
      <c r="AY4" s="57">
        <f>SUM(AW4:AX4)</f>
        <v>384</v>
      </c>
      <c r="CC4" s="29">
        <f>V4</f>
        <v>1700</v>
      </c>
    </row>
    <row r="5" spans="1:81" ht="12.75">
      <c r="A5" s="14">
        <v>2</v>
      </c>
      <c r="B5" s="76" t="s">
        <v>38</v>
      </c>
      <c r="C5" s="53" t="s">
        <v>34</v>
      </c>
      <c r="D5" s="51"/>
      <c r="E5" s="52"/>
      <c r="F5" s="51"/>
      <c r="G5" s="10">
        <v>350</v>
      </c>
      <c r="H5" s="6">
        <v>172</v>
      </c>
      <c r="I5" s="6">
        <v>350</v>
      </c>
      <c r="J5" s="6">
        <v>200</v>
      </c>
      <c r="K5" s="6">
        <v>350</v>
      </c>
      <c r="L5" s="6">
        <v>184</v>
      </c>
      <c r="M5" s="6">
        <v>287</v>
      </c>
      <c r="N5" s="6">
        <v>277</v>
      </c>
      <c r="O5" s="6">
        <v>350</v>
      </c>
      <c r="P5" s="6">
        <v>200</v>
      </c>
      <c r="Q5" s="84">
        <v>277</v>
      </c>
      <c r="S5" s="30">
        <f>AK5</f>
        <v>564</v>
      </c>
      <c r="T5" s="31">
        <f>AR5</f>
        <v>700</v>
      </c>
      <c r="U5" s="93">
        <f>AY5</f>
        <v>400</v>
      </c>
      <c r="V5" s="90">
        <f>SUM(S5:U5)</f>
        <v>1664</v>
      </c>
      <c r="AF5" s="45">
        <f>M5</f>
        <v>287</v>
      </c>
      <c r="AG5" s="45">
        <f>N5</f>
        <v>277</v>
      </c>
      <c r="AH5" s="45">
        <f>Q5</f>
        <v>277</v>
      </c>
      <c r="AI5" s="46">
        <f>LARGE(AF5:AH5,1)</f>
        <v>287</v>
      </c>
      <c r="AJ5" s="46">
        <f>LARGE(AF5:AH5,2)</f>
        <v>277</v>
      </c>
      <c r="AK5" s="55">
        <f>SUM(AI5:AJ5)</f>
        <v>564</v>
      </c>
      <c r="AL5" s="41">
        <f>G5</f>
        <v>350</v>
      </c>
      <c r="AM5" s="41">
        <f>I5</f>
        <v>350</v>
      </c>
      <c r="AN5" s="41">
        <f>K5</f>
        <v>350</v>
      </c>
      <c r="AO5" s="41">
        <f>O5</f>
        <v>350</v>
      </c>
      <c r="AP5" s="42">
        <f>LARGE(AL5:AO5,1)</f>
        <v>350</v>
      </c>
      <c r="AQ5" s="42">
        <f>LARGE(AL5:AO5,2)</f>
        <v>350</v>
      </c>
      <c r="AR5" s="56">
        <f>SUM(AP5:AQ5)</f>
        <v>700</v>
      </c>
      <c r="AS5" s="49">
        <f>H5</f>
        <v>172</v>
      </c>
      <c r="AT5" s="49">
        <f>J5</f>
        <v>200</v>
      </c>
      <c r="AU5" s="49">
        <f>L5</f>
        <v>184</v>
      </c>
      <c r="AV5" s="49">
        <f>P5</f>
        <v>200</v>
      </c>
      <c r="AW5" s="50">
        <f>LARGE(AS5:AV5,1)</f>
        <v>200</v>
      </c>
      <c r="AX5" s="50">
        <f>LARGE(AS5:AV5,2)</f>
        <v>200</v>
      </c>
      <c r="AY5" s="57">
        <f>SUM(AW5:AX5)</f>
        <v>400</v>
      </c>
      <c r="CC5" s="29">
        <f>V5</f>
        <v>1664</v>
      </c>
    </row>
    <row r="6" spans="1:81" ht="12.75">
      <c r="A6" s="14">
        <v>3</v>
      </c>
      <c r="B6" s="54" t="s">
        <v>24</v>
      </c>
      <c r="C6" s="53" t="s">
        <v>46</v>
      </c>
      <c r="D6" s="51"/>
      <c r="E6" s="52"/>
      <c r="F6" s="51"/>
      <c r="G6" s="10">
        <v>277</v>
      </c>
      <c r="H6" s="6">
        <v>200</v>
      </c>
      <c r="I6" s="6">
        <v>266</v>
      </c>
      <c r="J6" s="6">
        <v>158</v>
      </c>
      <c r="K6" s="6">
        <v>277</v>
      </c>
      <c r="L6" s="6">
        <v>164</v>
      </c>
      <c r="M6" s="6">
        <v>350</v>
      </c>
      <c r="N6" s="6">
        <v>350</v>
      </c>
      <c r="O6" s="6">
        <v>287</v>
      </c>
      <c r="P6" s="6">
        <v>184</v>
      </c>
      <c r="Q6" s="84">
        <v>322</v>
      </c>
      <c r="S6" s="30">
        <f>AK6</f>
        <v>700</v>
      </c>
      <c r="T6" s="31">
        <f>AR6</f>
        <v>564</v>
      </c>
      <c r="U6" s="93">
        <f>AY6</f>
        <v>384</v>
      </c>
      <c r="V6" s="90">
        <f>SUM(S6:U6)</f>
        <v>1648</v>
      </c>
      <c r="AF6" s="45">
        <f>M6</f>
        <v>350</v>
      </c>
      <c r="AG6" s="45">
        <f>N6</f>
        <v>350</v>
      </c>
      <c r="AH6" s="45">
        <f>Q6</f>
        <v>322</v>
      </c>
      <c r="AI6" s="46">
        <f>LARGE(AF6:AH6,1)</f>
        <v>350</v>
      </c>
      <c r="AJ6" s="46">
        <f>LARGE(AF6:AH6,2)</f>
        <v>350</v>
      </c>
      <c r="AK6" s="55">
        <f>SUM(AI6:AJ6)</f>
        <v>700</v>
      </c>
      <c r="AL6" s="41">
        <f>G6</f>
        <v>277</v>
      </c>
      <c r="AM6" s="41">
        <f>I6</f>
        <v>266</v>
      </c>
      <c r="AN6" s="41">
        <f>K6</f>
        <v>277</v>
      </c>
      <c r="AO6" s="41">
        <f>O6</f>
        <v>287</v>
      </c>
      <c r="AP6" s="42">
        <f>LARGE(AL6:AO6,1)</f>
        <v>287</v>
      </c>
      <c r="AQ6" s="42">
        <f>LARGE(AL6:AO6,2)</f>
        <v>277</v>
      </c>
      <c r="AR6" s="56">
        <f>SUM(AP6:AQ6)</f>
        <v>564</v>
      </c>
      <c r="AS6" s="49">
        <f>H6</f>
        <v>200</v>
      </c>
      <c r="AT6" s="49">
        <f>J6</f>
        <v>158</v>
      </c>
      <c r="AU6" s="49">
        <f>L6</f>
        <v>164</v>
      </c>
      <c r="AV6" s="49">
        <f>P6</f>
        <v>184</v>
      </c>
      <c r="AW6" s="50">
        <f>LARGE(AS6:AV6,1)</f>
        <v>200</v>
      </c>
      <c r="AX6" s="50">
        <f>LARGE(AS6:AV6,2)</f>
        <v>184</v>
      </c>
      <c r="AY6" s="57">
        <f>SUM(AW6:AX6)</f>
        <v>384</v>
      </c>
      <c r="CC6" s="29">
        <f>V6</f>
        <v>1648</v>
      </c>
    </row>
    <row r="7" spans="1:81" ht="12.75">
      <c r="A7" s="14">
        <v>4</v>
      </c>
      <c r="B7" s="54" t="s">
        <v>24</v>
      </c>
      <c r="C7" s="53" t="s">
        <v>29</v>
      </c>
      <c r="D7" s="51"/>
      <c r="E7" s="52"/>
      <c r="F7" s="51"/>
      <c r="G7" s="10">
        <v>301</v>
      </c>
      <c r="H7" s="6">
        <v>184</v>
      </c>
      <c r="I7" s="6">
        <v>277</v>
      </c>
      <c r="J7" s="6">
        <v>172</v>
      </c>
      <c r="K7" s="6">
        <v>322</v>
      </c>
      <c r="L7" s="6">
        <v>172</v>
      </c>
      <c r="M7" s="6">
        <v>322</v>
      </c>
      <c r="N7" s="6">
        <v>301</v>
      </c>
      <c r="O7" s="6">
        <v>301</v>
      </c>
      <c r="P7" s="6">
        <v>164</v>
      </c>
      <c r="Q7" s="84">
        <v>301</v>
      </c>
      <c r="S7" s="30">
        <f>AK7</f>
        <v>623</v>
      </c>
      <c r="T7" s="31">
        <f>AR7</f>
        <v>623</v>
      </c>
      <c r="U7" s="93">
        <f>AY7</f>
        <v>356</v>
      </c>
      <c r="V7" s="90">
        <f>SUM(S7:U7)</f>
        <v>1602</v>
      </c>
      <c r="AF7" s="45">
        <f>M7</f>
        <v>322</v>
      </c>
      <c r="AG7" s="45">
        <f>N7</f>
        <v>301</v>
      </c>
      <c r="AH7" s="45">
        <f>Q7</f>
        <v>301</v>
      </c>
      <c r="AI7" s="46">
        <f>LARGE(AF7:AH7,1)</f>
        <v>322</v>
      </c>
      <c r="AJ7" s="46">
        <f>LARGE(AF7:AH7,2)</f>
        <v>301</v>
      </c>
      <c r="AK7" s="55">
        <f>SUM(AI7:AJ7)</f>
        <v>623</v>
      </c>
      <c r="AL7" s="41">
        <f>G7</f>
        <v>301</v>
      </c>
      <c r="AM7" s="41">
        <f>I7</f>
        <v>277</v>
      </c>
      <c r="AN7" s="41">
        <f>K7</f>
        <v>322</v>
      </c>
      <c r="AO7" s="41">
        <f>O7</f>
        <v>301</v>
      </c>
      <c r="AP7" s="42">
        <f>LARGE(AL7:AO7,1)</f>
        <v>322</v>
      </c>
      <c r="AQ7" s="42">
        <f>LARGE(AL7:AO7,2)</f>
        <v>301</v>
      </c>
      <c r="AR7" s="56">
        <f>SUM(AP7:AQ7)</f>
        <v>623</v>
      </c>
      <c r="AS7" s="49">
        <f>H7</f>
        <v>184</v>
      </c>
      <c r="AT7" s="49">
        <f>J7</f>
        <v>172</v>
      </c>
      <c r="AU7" s="49">
        <f>L7</f>
        <v>172</v>
      </c>
      <c r="AV7" s="49">
        <f>P7</f>
        <v>164</v>
      </c>
      <c r="AW7" s="50">
        <f>LARGE(AS7:AV7,1)</f>
        <v>184</v>
      </c>
      <c r="AX7" s="50">
        <f>LARGE(AS7:AV7,2)</f>
        <v>172</v>
      </c>
      <c r="AY7" s="57">
        <f>SUM(AW7:AX7)</f>
        <v>356</v>
      </c>
      <c r="CC7" s="29">
        <f>V7</f>
        <v>1602</v>
      </c>
    </row>
    <row r="8" spans="1:81" ht="12.75">
      <c r="A8" s="14">
        <v>5</v>
      </c>
      <c r="B8" s="16" t="s">
        <v>10</v>
      </c>
      <c r="C8" s="53" t="s">
        <v>26</v>
      </c>
      <c r="D8" s="51"/>
      <c r="E8" s="52"/>
      <c r="F8" s="51"/>
      <c r="G8" s="10">
        <v>266</v>
      </c>
      <c r="H8" s="6">
        <v>152</v>
      </c>
      <c r="I8" s="6">
        <v>287</v>
      </c>
      <c r="J8" s="6">
        <v>140</v>
      </c>
      <c r="K8" s="6"/>
      <c r="L8" s="6"/>
      <c r="M8" s="6">
        <v>301</v>
      </c>
      <c r="N8" s="6">
        <v>287</v>
      </c>
      <c r="O8" s="6"/>
      <c r="P8" s="6"/>
      <c r="Q8" s="84"/>
      <c r="S8" s="30">
        <f>AK8</f>
        <v>588</v>
      </c>
      <c r="T8" s="31">
        <f>AR8</f>
        <v>553</v>
      </c>
      <c r="U8" s="93">
        <f>AY8</f>
        <v>292</v>
      </c>
      <c r="V8" s="90">
        <f>SUM(S8:U8)</f>
        <v>1433</v>
      </c>
      <c r="AF8" s="45">
        <f>M8</f>
        <v>301</v>
      </c>
      <c r="AG8" s="45">
        <f>N8</f>
        <v>287</v>
      </c>
      <c r="AH8" s="45">
        <f>Q8</f>
        <v>0</v>
      </c>
      <c r="AI8" s="46">
        <f>LARGE(AF8:AH8,1)</f>
        <v>301</v>
      </c>
      <c r="AJ8" s="46">
        <f>LARGE(AF8:AH8,2)</f>
        <v>287</v>
      </c>
      <c r="AK8" s="55">
        <f>SUM(AI8:AJ8)</f>
        <v>588</v>
      </c>
      <c r="AL8" s="41">
        <f>G8</f>
        <v>266</v>
      </c>
      <c r="AM8" s="41">
        <f>I8</f>
        <v>287</v>
      </c>
      <c r="AN8" s="41">
        <f>K8</f>
        <v>0</v>
      </c>
      <c r="AO8" s="41">
        <f>O8</f>
        <v>0</v>
      </c>
      <c r="AP8" s="42">
        <f>LARGE(AL8:AO8,1)</f>
        <v>287</v>
      </c>
      <c r="AQ8" s="42">
        <f>LARGE(AL8:AO8,2)</f>
        <v>266</v>
      </c>
      <c r="AR8" s="56">
        <f>SUM(AP8:AQ8)</f>
        <v>553</v>
      </c>
      <c r="AS8" s="49">
        <f>H8</f>
        <v>152</v>
      </c>
      <c r="AT8" s="49">
        <f>J8</f>
        <v>140</v>
      </c>
      <c r="AU8" s="49">
        <f>L8</f>
        <v>0</v>
      </c>
      <c r="AV8" s="49">
        <f>P8</f>
        <v>0</v>
      </c>
      <c r="AW8" s="50">
        <f>LARGE(AS8:AV8,1)</f>
        <v>152</v>
      </c>
      <c r="AX8" s="50">
        <f>LARGE(AS8:AV8,2)</f>
        <v>140</v>
      </c>
      <c r="AY8" s="57">
        <f>SUM(AW8:AX8)</f>
        <v>292</v>
      </c>
      <c r="CC8" s="29">
        <f>V8</f>
        <v>1433</v>
      </c>
    </row>
    <row r="9" spans="1:81" ht="12.75">
      <c r="A9" s="14">
        <v>6</v>
      </c>
      <c r="B9" s="76" t="s">
        <v>38</v>
      </c>
      <c r="C9" s="53" t="s">
        <v>56</v>
      </c>
      <c r="D9" s="51"/>
      <c r="E9" s="52"/>
      <c r="F9" s="51"/>
      <c r="G9" s="10"/>
      <c r="H9" s="6"/>
      <c r="I9" s="6">
        <v>245</v>
      </c>
      <c r="J9" s="6">
        <v>146</v>
      </c>
      <c r="K9" s="6">
        <v>287</v>
      </c>
      <c r="L9" s="6">
        <v>146</v>
      </c>
      <c r="M9" s="6">
        <v>277</v>
      </c>
      <c r="N9" s="6"/>
      <c r="O9" s="6">
        <v>277</v>
      </c>
      <c r="P9" s="6">
        <v>158</v>
      </c>
      <c r="Q9" s="84">
        <v>266</v>
      </c>
      <c r="S9" s="30">
        <f>AK9</f>
        <v>543</v>
      </c>
      <c r="T9" s="31">
        <f>AR9</f>
        <v>564</v>
      </c>
      <c r="U9" s="93">
        <f>AY9</f>
        <v>304</v>
      </c>
      <c r="V9" s="90">
        <f>SUM(S9:U9)</f>
        <v>1411</v>
      </c>
      <c r="AF9" s="45">
        <f>M9</f>
        <v>277</v>
      </c>
      <c r="AG9" s="45">
        <f>N9</f>
        <v>0</v>
      </c>
      <c r="AH9" s="45">
        <f>Q9</f>
        <v>266</v>
      </c>
      <c r="AI9" s="46">
        <f>LARGE(AF9:AH9,1)</f>
        <v>277</v>
      </c>
      <c r="AJ9" s="46">
        <f>LARGE(AF9:AH9,2)</f>
        <v>266</v>
      </c>
      <c r="AK9" s="55">
        <f>SUM(AI9:AJ9)</f>
        <v>543</v>
      </c>
      <c r="AL9" s="41">
        <f>G9</f>
        <v>0</v>
      </c>
      <c r="AM9" s="41">
        <f>I9</f>
        <v>245</v>
      </c>
      <c r="AN9" s="41">
        <f>K9</f>
        <v>287</v>
      </c>
      <c r="AO9" s="41">
        <f>O9</f>
        <v>277</v>
      </c>
      <c r="AP9" s="42">
        <f>LARGE(AL9:AO9,1)</f>
        <v>287</v>
      </c>
      <c r="AQ9" s="42">
        <f>LARGE(AL9:AO9,2)</f>
        <v>277</v>
      </c>
      <c r="AR9" s="56">
        <f>SUM(AP9:AQ9)</f>
        <v>564</v>
      </c>
      <c r="AS9" s="49">
        <f>H9</f>
        <v>0</v>
      </c>
      <c r="AT9" s="49">
        <f>J9</f>
        <v>146</v>
      </c>
      <c r="AU9" s="49">
        <f>L9</f>
        <v>146</v>
      </c>
      <c r="AV9" s="49">
        <f>P9</f>
        <v>158</v>
      </c>
      <c r="AW9" s="50">
        <f>LARGE(AS9:AV9,1)</f>
        <v>158</v>
      </c>
      <c r="AX9" s="50">
        <f>LARGE(AS9:AV9,2)</f>
        <v>146</v>
      </c>
      <c r="AY9" s="57">
        <f>SUM(AW9:AX9)</f>
        <v>304</v>
      </c>
      <c r="CC9" s="29">
        <f>V9</f>
        <v>1411</v>
      </c>
    </row>
    <row r="10" spans="1:81" ht="12.75">
      <c r="A10" s="14">
        <v>7</v>
      </c>
      <c r="B10" s="54" t="s">
        <v>24</v>
      </c>
      <c r="C10" s="53" t="s">
        <v>27</v>
      </c>
      <c r="D10" s="51"/>
      <c r="E10" s="52"/>
      <c r="F10" s="51"/>
      <c r="G10" s="10">
        <v>256</v>
      </c>
      <c r="H10" s="6">
        <v>128</v>
      </c>
      <c r="I10" s="6">
        <v>235</v>
      </c>
      <c r="J10" s="6">
        <v>134</v>
      </c>
      <c r="K10" s="6">
        <v>266</v>
      </c>
      <c r="L10" s="6">
        <v>140</v>
      </c>
      <c r="M10" s="6">
        <v>245</v>
      </c>
      <c r="N10" s="6">
        <v>266</v>
      </c>
      <c r="O10" s="6">
        <v>224</v>
      </c>
      <c r="P10" s="6">
        <v>140</v>
      </c>
      <c r="Q10" s="84">
        <v>245</v>
      </c>
      <c r="S10" s="30">
        <f>AK10</f>
        <v>511</v>
      </c>
      <c r="T10" s="31">
        <f>AR10</f>
        <v>522</v>
      </c>
      <c r="U10" s="93">
        <f>AY10</f>
        <v>280</v>
      </c>
      <c r="V10" s="90">
        <f>SUM(S10:U10)</f>
        <v>1313</v>
      </c>
      <c r="AF10" s="45">
        <f>M10</f>
        <v>245</v>
      </c>
      <c r="AG10" s="45">
        <f>N10</f>
        <v>266</v>
      </c>
      <c r="AH10" s="45">
        <f>Q10</f>
        <v>245</v>
      </c>
      <c r="AI10" s="46">
        <f>LARGE(AF10:AH10,1)</f>
        <v>266</v>
      </c>
      <c r="AJ10" s="46">
        <f>LARGE(AF10:AH10,2)</f>
        <v>245</v>
      </c>
      <c r="AK10" s="55">
        <f>SUM(AI10:AJ10)</f>
        <v>511</v>
      </c>
      <c r="AL10" s="41">
        <f>G10</f>
        <v>256</v>
      </c>
      <c r="AM10" s="41">
        <f>I10</f>
        <v>235</v>
      </c>
      <c r="AN10" s="41">
        <f>K10</f>
        <v>266</v>
      </c>
      <c r="AO10" s="41">
        <f>O10</f>
        <v>224</v>
      </c>
      <c r="AP10" s="42">
        <f>LARGE(AL10:AO10,1)</f>
        <v>266</v>
      </c>
      <c r="AQ10" s="42">
        <f>LARGE(AL10:AO10,2)</f>
        <v>256</v>
      </c>
      <c r="AR10" s="56">
        <f>SUM(AP10:AQ10)</f>
        <v>522</v>
      </c>
      <c r="AS10" s="49">
        <f>H10</f>
        <v>128</v>
      </c>
      <c r="AT10" s="49">
        <f>J10</f>
        <v>134</v>
      </c>
      <c r="AU10" s="49">
        <f>L10</f>
        <v>140</v>
      </c>
      <c r="AV10" s="49">
        <f>P10</f>
        <v>140</v>
      </c>
      <c r="AW10" s="50">
        <f>LARGE(AS10:AV10,1)</f>
        <v>140</v>
      </c>
      <c r="AX10" s="50">
        <f>LARGE(AS10:AV10,2)</f>
        <v>140</v>
      </c>
      <c r="AY10" s="57">
        <f>SUM(AW10:AX10)</f>
        <v>280</v>
      </c>
      <c r="CC10" s="29">
        <f>V10</f>
        <v>1313</v>
      </c>
    </row>
    <row r="11" spans="1:81" ht="12.75">
      <c r="A11" s="14">
        <v>8</v>
      </c>
      <c r="B11" s="54" t="s">
        <v>24</v>
      </c>
      <c r="C11" s="53" t="s">
        <v>23</v>
      </c>
      <c r="D11" s="51"/>
      <c r="E11" s="52"/>
      <c r="F11" s="51"/>
      <c r="G11" s="10">
        <v>235</v>
      </c>
      <c r="H11" s="6">
        <v>134</v>
      </c>
      <c r="I11" s="6">
        <v>193</v>
      </c>
      <c r="J11" s="6">
        <v>110</v>
      </c>
      <c r="K11" s="6">
        <v>235</v>
      </c>
      <c r="L11" s="6">
        <v>134</v>
      </c>
      <c r="M11" s="6">
        <v>266</v>
      </c>
      <c r="N11" s="6"/>
      <c r="O11" s="6">
        <v>245</v>
      </c>
      <c r="P11" s="6">
        <v>146</v>
      </c>
      <c r="Q11" s="84">
        <v>256</v>
      </c>
      <c r="S11" s="30">
        <f>AK11</f>
        <v>522</v>
      </c>
      <c r="T11" s="31">
        <f>AR11</f>
        <v>480</v>
      </c>
      <c r="U11" s="93">
        <f>AY11</f>
        <v>280</v>
      </c>
      <c r="V11" s="90">
        <f>SUM(S11:U11)</f>
        <v>1282</v>
      </c>
      <c r="AF11" s="45">
        <f>M11</f>
        <v>266</v>
      </c>
      <c r="AG11" s="45">
        <f>N11</f>
        <v>0</v>
      </c>
      <c r="AH11" s="45">
        <f>Q11</f>
        <v>256</v>
      </c>
      <c r="AI11" s="46">
        <f>LARGE(AF11:AH11,1)</f>
        <v>266</v>
      </c>
      <c r="AJ11" s="46">
        <f>LARGE(AF11:AH11,2)</f>
        <v>256</v>
      </c>
      <c r="AK11" s="55">
        <f>SUM(AI11:AJ11)</f>
        <v>522</v>
      </c>
      <c r="AL11" s="41">
        <f>G11</f>
        <v>235</v>
      </c>
      <c r="AM11" s="41">
        <f>I11</f>
        <v>193</v>
      </c>
      <c r="AN11" s="41">
        <f>K11</f>
        <v>235</v>
      </c>
      <c r="AO11" s="41">
        <f>O11</f>
        <v>245</v>
      </c>
      <c r="AP11" s="42">
        <f>LARGE(AL11:AO11,1)</f>
        <v>245</v>
      </c>
      <c r="AQ11" s="42">
        <f>LARGE(AL11:AO11,2)</f>
        <v>235</v>
      </c>
      <c r="AR11" s="56">
        <f>SUM(AP11:AQ11)</f>
        <v>480</v>
      </c>
      <c r="AS11" s="49">
        <f>H11</f>
        <v>134</v>
      </c>
      <c r="AT11" s="49">
        <f>J11</f>
        <v>110</v>
      </c>
      <c r="AU11" s="49">
        <f>L11</f>
        <v>134</v>
      </c>
      <c r="AV11" s="49">
        <f>P11</f>
        <v>146</v>
      </c>
      <c r="AW11" s="50">
        <f>LARGE(AS11:AV11,1)</f>
        <v>146</v>
      </c>
      <c r="AX11" s="50">
        <f>LARGE(AS11:AV11,2)</f>
        <v>134</v>
      </c>
      <c r="AY11" s="57">
        <f>SUM(AW11:AX11)</f>
        <v>280</v>
      </c>
      <c r="CC11" s="29">
        <f>V11</f>
        <v>1282</v>
      </c>
    </row>
    <row r="12" spans="1:81" ht="12.75">
      <c r="A12" s="14">
        <v>9</v>
      </c>
      <c r="B12" s="54" t="s">
        <v>24</v>
      </c>
      <c r="C12" s="53" t="s">
        <v>35</v>
      </c>
      <c r="D12" s="51"/>
      <c r="E12" s="52"/>
      <c r="F12" s="51"/>
      <c r="G12" s="10">
        <v>214</v>
      </c>
      <c r="H12" s="6">
        <v>140</v>
      </c>
      <c r="I12" s="6">
        <v>203</v>
      </c>
      <c r="J12" s="6">
        <v>128</v>
      </c>
      <c r="K12" s="6">
        <v>256</v>
      </c>
      <c r="L12" s="6">
        <v>152</v>
      </c>
      <c r="M12" s="6">
        <v>235</v>
      </c>
      <c r="N12" s="6"/>
      <c r="O12" s="6">
        <v>214</v>
      </c>
      <c r="P12" s="6">
        <v>134</v>
      </c>
      <c r="Q12" s="84">
        <v>235</v>
      </c>
      <c r="S12" s="30">
        <f>AK12</f>
        <v>470</v>
      </c>
      <c r="T12" s="31">
        <f>AR12</f>
        <v>470</v>
      </c>
      <c r="U12" s="93">
        <f>AY12</f>
        <v>292</v>
      </c>
      <c r="V12" s="90">
        <f>SUM(S12:U12)</f>
        <v>1232</v>
      </c>
      <c r="AF12" s="45">
        <f>M12</f>
        <v>235</v>
      </c>
      <c r="AG12" s="45">
        <f>N12</f>
        <v>0</v>
      </c>
      <c r="AH12" s="45">
        <f>Q12</f>
        <v>235</v>
      </c>
      <c r="AI12" s="46">
        <f>LARGE(AF12:AH12,1)</f>
        <v>235</v>
      </c>
      <c r="AJ12" s="46">
        <f>LARGE(AF12:AH12,2)</f>
        <v>235</v>
      </c>
      <c r="AK12" s="55">
        <f>SUM(AI12:AJ12)</f>
        <v>470</v>
      </c>
      <c r="AL12" s="41">
        <f>G12</f>
        <v>214</v>
      </c>
      <c r="AM12" s="41">
        <f>I12</f>
        <v>203</v>
      </c>
      <c r="AN12" s="41">
        <f>K12</f>
        <v>256</v>
      </c>
      <c r="AO12" s="41">
        <f>O12</f>
        <v>214</v>
      </c>
      <c r="AP12" s="42">
        <f>LARGE(AL12:AO12,1)</f>
        <v>256</v>
      </c>
      <c r="AQ12" s="42">
        <f>LARGE(AL12:AO12,2)</f>
        <v>214</v>
      </c>
      <c r="AR12" s="56">
        <f>SUM(AP12:AQ12)</f>
        <v>470</v>
      </c>
      <c r="AS12" s="49">
        <f>H12</f>
        <v>140</v>
      </c>
      <c r="AT12" s="49">
        <f>J12</f>
        <v>128</v>
      </c>
      <c r="AU12" s="49">
        <f>L12</f>
        <v>152</v>
      </c>
      <c r="AV12" s="49">
        <f>P12</f>
        <v>134</v>
      </c>
      <c r="AW12" s="50">
        <f>LARGE(AS12:AV12,1)</f>
        <v>152</v>
      </c>
      <c r="AX12" s="50">
        <f>LARGE(AS12:AV12,2)</f>
        <v>140</v>
      </c>
      <c r="AY12" s="57">
        <f>SUM(AW12:AX12)</f>
        <v>292</v>
      </c>
      <c r="CC12" s="29">
        <f>V12</f>
        <v>1232</v>
      </c>
    </row>
    <row r="13" spans="1:81" ht="12.75">
      <c r="A13" s="14">
        <v>10</v>
      </c>
      <c r="B13" s="76" t="s">
        <v>38</v>
      </c>
      <c r="C13" s="53" t="s">
        <v>32</v>
      </c>
      <c r="D13" s="51"/>
      <c r="E13" s="52"/>
      <c r="F13" s="51"/>
      <c r="G13" s="10">
        <v>193</v>
      </c>
      <c r="H13" s="6">
        <v>116</v>
      </c>
      <c r="I13" s="6">
        <v>224</v>
      </c>
      <c r="J13" s="6">
        <v>104</v>
      </c>
      <c r="K13" s="6">
        <v>214</v>
      </c>
      <c r="L13" s="6">
        <v>128</v>
      </c>
      <c r="M13" s="6">
        <v>224</v>
      </c>
      <c r="N13" s="6">
        <v>245</v>
      </c>
      <c r="O13" s="6">
        <v>266</v>
      </c>
      <c r="P13" s="6">
        <v>128</v>
      </c>
      <c r="Q13" s="84">
        <v>224</v>
      </c>
      <c r="S13" s="30">
        <f>AK13</f>
        <v>469</v>
      </c>
      <c r="T13" s="31">
        <f>AR13</f>
        <v>490</v>
      </c>
      <c r="U13" s="93">
        <f>AY13</f>
        <v>256</v>
      </c>
      <c r="V13" s="90">
        <f>SUM(S13:U13)</f>
        <v>1215</v>
      </c>
      <c r="AF13" s="45">
        <f>M13</f>
        <v>224</v>
      </c>
      <c r="AG13" s="45">
        <f>N13</f>
        <v>245</v>
      </c>
      <c r="AH13" s="45">
        <f>Q13</f>
        <v>224</v>
      </c>
      <c r="AI13" s="46">
        <f>LARGE(AF13:AH13,1)</f>
        <v>245</v>
      </c>
      <c r="AJ13" s="46">
        <f>LARGE(AF13:AH13,2)</f>
        <v>224</v>
      </c>
      <c r="AK13" s="55">
        <f>SUM(AI13:AJ13)</f>
        <v>469</v>
      </c>
      <c r="AL13" s="41">
        <f>G13</f>
        <v>193</v>
      </c>
      <c r="AM13" s="41">
        <f>I13</f>
        <v>224</v>
      </c>
      <c r="AN13" s="41">
        <f>K13</f>
        <v>214</v>
      </c>
      <c r="AO13" s="41">
        <f>O13</f>
        <v>266</v>
      </c>
      <c r="AP13" s="42">
        <f>LARGE(AL13:AO13,1)</f>
        <v>266</v>
      </c>
      <c r="AQ13" s="42">
        <f>LARGE(AL13:AO13,2)</f>
        <v>224</v>
      </c>
      <c r="AR13" s="56">
        <f>SUM(AP13:AQ13)</f>
        <v>490</v>
      </c>
      <c r="AS13" s="49">
        <f>H13</f>
        <v>116</v>
      </c>
      <c r="AT13" s="49">
        <f>J13</f>
        <v>104</v>
      </c>
      <c r="AU13" s="49">
        <f>L13</f>
        <v>128</v>
      </c>
      <c r="AV13" s="49">
        <f>P13</f>
        <v>128</v>
      </c>
      <c r="AW13" s="50">
        <f>LARGE(AS13:AV13,1)</f>
        <v>128</v>
      </c>
      <c r="AX13" s="50">
        <f>LARGE(AS13:AV13,2)</f>
        <v>128</v>
      </c>
      <c r="AY13" s="57">
        <f>SUM(AW13:AX13)</f>
        <v>256</v>
      </c>
      <c r="CC13" s="29">
        <f>V13</f>
        <v>1215</v>
      </c>
    </row>
    <row r="14" spans="1:81" ht="12.75">
      <c r="A14" s="14">
        <v>11</v>
      </c>
      <c r="B14" s="54" t="s">
        <v>24</v>
      </c>
      <c r="C14" s="53" t="s">
        <v>28</v>
      </c>
      <c r="D14" s="51"/>
      <c r="E14" s="52"/>
      <c r="F14" s="51"/>
      <c r="G14" s="10">
        <v>224</v>
      </c>
      <c r="H14" s="6">
        <v>146</v>
      </c>
      <c r="I14" s="6">
        <v>256</v>
      </c>
      <c r="J14" s="6">
        <v>164</v>
      </c>
      <c r="K14" s="6"/>
      <c r="L14" s="6"/>
      <c r="M14" s="6">
        <v>256</v>
      </c>
      <c r="N14" s="6"/>
      <c r="O14" s="6"/>
      <c r="P14" s="6"/>
      <c r="Q14" s="84"/>
      <c r="S14" s="30">
        <f>AK14</f>
        <v>256</v>
      </c>
      <c r="T14" s="31">
        <f>AR14</f>
        <v>480</v>
      </c>
      <c r="U14" s="93">
        <f>AY14</f>
        <v>310</v>
      </c>
      <c r="V14" s="90">
        <f>SUM(S14:U14)</f>
        <v>1046</v>
      </c>
      <c r="AF14" s="45">
        <f>M14</f>
        <v>256</v>
      </c>
      <c r="AG14" s="45">
        <f>N14</f>
        <v>0</v>
      </c>
      <c r="AH14" s="45">
        <f>Q14</f>
        <v>0</v>
      </c>
      <c r="AI14" s="46">
        <f>LARGE(AF14:AH14,1)</f>
        <v>256</v>
      </c>
      <c r="AJ14" s="46">
        <f>LARGE(AF14:AH14,2)</f>
        <v>0</v>
      </c>
      <c r="AK14" s="55">
        <f>SUM(AI14:AJ14)</f>
        <v>256</v>
      </c>
      <c r="AL14" s="41">
        <f>G14</f>
        <v>224</v>
      </c>
      <c r="AM14" s="41">
        <f>I14</f>
        <v>256</v>
      </c>
      <c r="AN14" s="41">
        <f>K14</f>
        <v>0</v>
      </c>
      <c r="AO14" s="41">
        <f>O14</f>
        <v>0</v>
      </c>
      <c r="AP14" s="42">
        <f>LARGE(AL14:AO14,1)</f>
        <v>256</v>
      </c>
      <c r="AQ14" s="42">
        <f>LARGE(AL14:AO14,2)</f>
        <v>224</v>
      </c>
      <c r="AR14" s="56">
        <f>SUM(AP14:AQ14)</f>
        <v>480</v>
      </c>
      <c r="AS14" s="49">
        <f>H14</f>
        <v>146</v>
      </c>
      <c r="AT14" s="49">
        <f>J14</f>
        <v>164</v>
      </c>
      <c r="AU14" s="49">
        <f>L14</f>
        <v>0</v>
      </c>
      <c r="AV14" s="49">
        <f>P14</f>
        <v>0</v>
      </c>
      <c r="AW14" s="50">
        <f>LARGE(AS14:AV14,1)</f>
        <v>164</v>
      </c>
      <c r="AX14" s="50">
        <f>LARGE(AS14:AV14,2)</f>
        <v>146</v>
      </c>
      <c r="AY14" s="57">
        <f>SUM(AW14:AX14)</f>
        <v>310</v>
      </c>
      <c r="CC14" s="29">
        <f>V14</f>
        <v>1046</v>
      </c>
    </row>
    <row r="15" spans="1:81" ht="12.75">
      <c r="A15" s="14">
        <v>12</v>
      </c>
      <c r="B15" s="76" t="s">
        <v>38</v>
      </c>
      <c r="C15" s="53" t="s">
        <v>47</v>
      </c>
      <c r="D15" s="51"/>
      <c r="E15" s="52"/>
      <c r="F15" s="51"/>
      <c r="G15" s="10">
        <v>287</v>
      </c>
      <c r="H15" s="6">
        <v>158</v>
      </c>
      <c r="I15" s="6">
        <v>301</v>
      </c>
      <c r="J15" s="6">
        <v>152</v>
      </c>
      <c r="K15" s="6"/>
      <c r="L15" s="6"/>
      <c r="M15" s="6"/>
      <c r="N15" s="6"/>
      <c r="O15" s="6"/>
      <c r="P15" s="6"/>
      <c r="Q15" s="84"/>
      <c r="S15" s="30">
        <f>AK15</f>
        <v>0</v>
      </c>
      <c r="T15" s="31">
        <f>AR15</f>
        <v>588</v>
      </c>
      <c r="U15" s="93">
        <f>AY15</f>
        <v>310</v>
      </c>
      <c r="V15" s="90">
        <f>SUM(S15:U15)</f>
        <v>898</v>
      </c>
      <c r="AF15" s="45">
        <f>M15</f>
        <v>0</v>
      </c>
      <c r="AG15" s="45">
        <f>N15</f>
        <v>0</v>
      </c>
      <c r="AH15" s="45">
        <f>Q15</f>
        <v>0</v>
      </c>
      <c r="AI15" s="46">
        <f>LARGE(AF15:AH15,1)</f>
        <v>0</v>
      </c>
      <c r="AJ15" s="46">
        <f>LARGE(AF15:AH15,2)</f>
        <v>0</v>
      </c>
      <c r="AK15" s="55">
        <f>SUM(AI15:AJ15)</f>
        <v>0</v>
      </c>
      <c r="AL15" s="41">
        <f>G15</f>
        <v>287</v>
      </c>
      <c r="AM15" s="41">
        <f>I15</f>
        <v>301</v>
      </c>
      <c r="AN15" s="41">
        <f>K15</f>
        <v>0</v>
      </c>
      <c r="AO15" s="41">
        <f>O15</f>
        <v>0</v>
      </c>
      <c r="AP15" s="42">
        <f>LARGE(AL15:AO15,1)</f>
        <v>301</v>
      </c>
      <c r="AQ15" s="42">
        <f>LARGE(AL15:AO15,2)</f>
        <v>287</v>
      </c>
      <c r="AR15" s="56">
        <f>SUM(AP15:AQ15)</f>
        <v>588</v>
      </c>
      <c r="AS15" s="49">
        <f>H15</f>
        <v>158</v>
      </c>
      <c r="AT15" s="49">
        <f>J15</f>
        <v>152</v>
      </c>
      <c r="AU15" s="49">
        <f>L15</f>
        <v>0</v>
      </c>
      <c r="AV15" s="49">
        <f>P15</f>
        <v>0</v>
      </c>
      <c r="AW15" s="50">
        <f>LARGE(AS15:AV15,1)</f>
        <v>158</v>
      </c>
      <c r="AX15" s="50">
        <f>LARGE(AS15:AV15,2)</f>
        <v>152</v>
      </c>
      <c r="AY15" s="57">
        <f>SUM(AW15:AX15)</f>
        <v>310</v>
      </c>
      <c r="CC15" s="29">
        <f>V15</f>
        <v>898</v>
      </c>
    </row>
    <row r="16" spans="1:81" ht="12.75">
      <c r="A16" s="14">
        <v>13</v>
      </c>
      <c r="B16" s="54" t="s">
        <v>24</v>
      </c>
      <c r="C16" s="53" t="s">
        <v>70</v>
      </c>
      <c r="D16" s="51"/>
      <c r="E16" s="52"/>
      <c r="F16" s="51"/>
      <c r="G16" s="10"/>
      <c r="H16" s="6"/>
      <c r="I16" s="6"/>
      <c r="J16" s="6"/>
      <c r="K16" s="6"/>
      <c r="L16" s="6"/>
      <c r="M16" s="6"/>
      <c r="N16" s="6"/>
      <c r="O16" s="6">
        <v>235</v>
      </c>
      <c r="P16" s="6">
        <v>172</v>
      </c>
      <c r="Q16" s="84">
        <v>287</v>
      </c>
      <c r="S16" s="30">
        <f>AK16</f>
        <v>287</v>
      </c>
      <c r="T16" s="31">
        <f>AR16</f>
        <v>235</v>
      </c>
      <c r="U16" s="93">
        <f>AY16</f>
        <v>172</v>
      </c>
      <c r="V16" s="90">
        <f>SUM(S16:U16)</f>
        <v>694</v>
      </c>
      <c r="AF16" s="45">
        <f>M16</f>
        <v>0</v>
      </c>
      <c r="AG16" s="45">
        <f>N16</f>
        <v>0</v>
      </c>
      <c r="AH16" s="45">
        <f>Q16</f>
        <v>287</v>
      </c>
      <c r="AI16" s="46">
        <f>LARGE(AF16:AH16,1)</f>
        <v>287</v>
      </c>
      <c r="AJ16" s="46">
        <f>LARGE(AF16:AH16,2)</f>
        <v>0</v>
      </c>
      <c r="AK16" s="55">
        <f>SUM(AI16:AJ16)</f>
        <v>287</v>
      </c>
      <c r="AL16" s="41">
        <f>G16</f>
        <v>0</v>
      </c>
      <c r="AM16" s="41">
        <f>I16</f>
        <v>0</v>
      </c>
      <c r="AN16" s="41">
        <f>K16</f>
        <v>0</v>
      </c>
      <c r="AO16" s="41">
        <f>O16</f>
        <v>235</v>
      </c>
      <c r="AP16" s="42">
        <f>LARGE(AL16:AO16,1)</f>
        <v>235</v>
      </c>
      <c r="AQ16" s="42">
        <f>LARGE(AL16:AO16,2)</f>
        <v>0</v>
      </c>
      <c r="AR16" s="56">
        <f>SUM(AP16:AQ16)</f>
        <v>235</v>
      </c>
      <c r="AS16" s="49">
        <f>H16</f>
        <v>0</v>
      </c>
      <c r="AT16" s="49">
        <f>J16</f>
        <v>0</v>
      </c>
      <c r="AU16" s="49">
        <f>L16</f>
        <v>0</v>
      </c>
      <c r="AV16" s="49">
        <f>P16</f>
        <v>172</v>
      </c>
      <c r="AW16" s="50">
        <f>LARGE(AS16:AV16,1)</f>
        <v>172</v>
      </c>
      <c r="AX16" s="50">
        <f>LARGE(AS16:AV16,2)</f>
        <v>0</v>
      </c>
      <c r="AY16" s="57">
        <f>SUM(AW16:AX16)</f>
        <v>172</v>
      </c>
      <c r="CC16" s="29">
        <f>V16</f>
        <v>694</v>
      </c>
    </row>
    <row r="17" spans="1:81" ht="12.75">
      <c r="A17" s="14">
        <v>14</v>
      </c>
      <c r="B17" s="114" t="s">
        <v>10</v>
      </c>
      <c r="C17" s="53" t="s">
        <v>48</v>
      </c>
      <c r="D17" s="51"/>
      <c r="E17" s="52"/>
      <c r="F17" s="51"/>
      <c r="G17" s="10">
        <v>245</v>
      </c>
      <c r="H17" s="6"/>
      <c r="I17" s="6"/>
      <c r="J17" s="6"/>
      <c r="K17" s="6">
        <v>245</v>
      </c>
      <c r="L17" s="6">
        <v>158</v>
      </c>
      <c r="M17" s="6"/>
      <c r="N17" s="6"/>
      <c r="O17" s="6">
        <v>256</v>
      </c>
      <c r="P17" s="6"/>
      <c r="Q17" s="84"/>
      <c r="S17" s="30">
        <f>AK17</f>
        <v>0</v>
      </c>
      <c r="T17" s="31">
        <f>AR17</f>
        <v>501</v>
      </c>
      <c r="U17" s="93">
        <f>AY17</f>
        <v>158</v>
      </c>
      <c r="V17" s="90">
        <f>SUM(S17:U17)</f>
        <v>659</v>
      </c>
      <c r="AF17" s="45">
        <f>M17</f>
        <v>0</v>
      </c>
      <c r="AG17" s="45">
        <f>N17</f>
        <v>0</v>
      </c>
      <c r="AH17" s="45">
        <f>Q17</f>
        <v>0</v>
      </c>
      <c r="AI17" s="46">
        <f>LARGE(AF17:AH17,1)</f>
        <v>0</v>
      </c>
      <c r="AJ17" s="46">
        <f>LARGE(AF17:AH17,2)</f>
        <v>0</v>
      </c>
      <c r="AK17" s="55">
        <f>SUM(AI17:AJ17)</f>
        <v>0</v>
      </c>
      <c r="AL17" s="41">
        <f>G17</f>
        <v>245</v>
      </c>
      <c r="AM17" s="41">
        <f>I17</f>
        <v>0</v>
      </c>
      <c r="AN17" s="41">
        <f>K17</f>
        <v>245</v>
      </c>
      <c r="AO17" s="41">
        <f>O17</f>
        <v>256</v>
      </c>
      <c r="AP17" s="42">
        <f>LARGE(AL17:AO17,1)</f>
        <v>256</v>
      </c>
      <c r="AQ17" s="42">
        <f>LARGE(AL17:AO17,2)</f>
        <v>245</v>
      </c>
      <c r="AR17" s="56">
        <f>SUM(AP17:AQ17)</f>
        <v>501</v>
      </c>
      <c r="AS17" s="49">
        <f>H17</f>
        <v>0</v>
      </c>
      <c r="AT17" s="49">
        <f>J17</f>
        <v>0</v>
      </c>
      <c r="AU17" s="49">
        <f>L17</f>
        <v>158</v>
      </c>
      <c r="AV17" s="49">
        <f>P17</f>
        <v>0</v>
      </c>
      <c r="AW17" s="50">
        <f>LARGE(AS17:AV17,1)</f>
        <v>158</v>
      </c>
      <c r="AX17" s="50">
        <f>LARGE(AS17:AV17,2)</f>
        <v>0</v>
      </c>
      <c r="AY17" s="57">
        <f>SUM(AW17:AX17)</f>
        <v>158</v>
      </c>
      <c r="CC17" s="29">
        <f>V17</f>
        <v>659</v>
      </c>
    </row>
    <row r="18" spans="1:81" ht="12.75">
      <c r="A18" s="14">
        <v>15</v>
      </c>
      <c r="B18" s="16" t="s">
        <v>10</v>
      </c>
      <c r="C18" s="53" t="s">
        <v>37</v>
      </c>
      <c r="D18" s="51"/>
      <c r="E18" s="52"/>
      <c r="F18" s="51"/>
      <c r="G18" s="10">
        <v>203</v>
      </c>
      <c r="H18" s="6">
        <v>110</v>
      </c>
      <c r="I18" s="6">
        <v>172</v>
      </c>
      <c r="J18" s="6"/>
      <c r="K18" s="6"/>
      <c r="L18" s="6"/>
      <c r="M18" s="6"/>
      <c r="N18" s="6"/>
      <c r="O18" s="6">
        <v>182</v>
      </c>
      <c r="P18" s="6">
        <v>122</v>
      </c>
      <c r="Q18" s="84"/>
      <c r="S18" s="30">
        <f>AK18</f>
        <v>0</v>
      </c>
      <c r="T18" s="31">
        <f>AR18</f>
        <v>385</v>
      </c>
      <c r="U18" s="93">
        <f>AY18</f>
        <v>232</v>
      </c>
      <c r="V18" s="90">
        <f>SUM(S18:U18)</f>
        <v>617</v>
      </c>
      <c r="AF18" s="45">
        <f>M18</f>
        <v>0</v>
      </c>
      <c r="AG18" s="45">
        <f>N18</f>
        <v>0</v>
      </c>
      <c r="AH18" s="45">
        <f>Q18</f>
        <v>0</v>
      </c>
      <c r="AI18" s="46">
        <f>LARGE(AF18:AH18,1)</f>
        <v>0</v>
      </c>
      <c r="AJ18" s="46">
        <f>LARGE(AF18:AH18,2)</f>
        <v>0</v>
      </c>
      <c r="AK18" s="55">
        <f>SUM(AI18:AJ18)</f>
        <v>0</v>
      </c>
      <c r="AL18" s="41">
        <f>G18</f>
        <v>203</v>
      </c>
      <c r="AM18" s="41">
        <f>I18</f>
        <v>172</v>
      </c>
      <c r="AN18" s="41">
        <f>K18</f>
        <v>0</v>
      </c>
      <c r="AO18" s="41">
        <f>O18</f>
        <v>182</v>
      </c>
      <c r="AP18" s="42">
        <f>LARGE(AL18:AO18,1)</f>
        <v>203</v>
      </c>
      <c r="AQ18" s="42">
        <f>LARGE(AL18:AO18,2)</f>
        <v>182</v>
      </c>
      <c r="AR18" s="56">
        <f>SUM(AP18:AQ18)</f>
        <v>385</v>
      </c>
      <c r="AS18" s="49">
        <f>H18</f>
        <v>110</v>
      </c>
      <c r="AT18" s="49">
        <f>J18</f>
        <v>0</v>
      </c>
      <c r="AU18" s="49">
        <f>L18</f>
        <v>0</v>
      </c>
      <c r="AV18" s="49">
        <f>P18</f>
        <v>122</v>
      </c>
      <c r="AW18" s="50">
        <f>LARGE(AS18:AV18,1)</f>
        <v>122</v>
      </c>
      <c r="AX18" s="50">
        <f>LARGE(AS18:AV18,2)</f>
        <v>110</v>
      </c>
      <c r="AY18" s="57">
        <f>SUM(AW18:AX18)</f>
        <v>232</v>
      </c>
      <c r="CC18" s="29">
        <f>V18</f>
        <v>617</v>
      </c>
    </row>
    <row r="19" spans="1:81" ht="12.75">
      <c r="A19" s="14">
        <v>16</v>
      </c>
      <c r="B19" s="76" t="s">
        <v>38</v>
      </c>
      <c r="C19" s="53" t="s">
        <v>58</v>
      </c>
      <c r="D19" s="51"/>
      <c r="E19" s="52"/>
      <c r="F19" s="51"/>
      <c r="G19" s="10"/>
      <c r="H19" s="6"/>
      <c r="I19" s="6">
        <v>182</v>
      </c>
      <c r="J19" s="6"/>
      <c r="K19" s="6"/>
      <c r="L19" s="6"/>
      <c r="M19" s="6"/>
      <c r="N19" s="6"/>
      <c r="O19" s="6">
        <v>203</v>
      </c>
      <c r="P19" s="6"/>
      <c r="Q19" s="84"/>
      <c r="S19" s="30">
        <f>AK19</f>
        <v>0</v>
      </c>
      <c r="T19" s="31">
        <f>AR19</f>
        <v>385</v>
      </c>
      <c r="U19" s="93">
        <f>AY19</f>
        <v>0</v>
      </c>
      <c r="V19" s="90">
        <f>SUM(S19:U19)</f>
        <v>385</v>
      </c>
      <c r="AF19" s="45">
        <f>M19</f>
        <v>0</v>
      </c>
      <c r="AG19" s="45">
        <f>N19</f>
        <v>0</v>
      </c>
      <c r="AH19" s="45">
        <f>Q19</f>
        <v>0</v>
      </c>
      <c r="AI19" s="46">
        <f>LARGE(AF19:AH19,1)</f>
        <v>0</v>
      </c>
      <c r="AJ19" s="46">
        <f>LARGE(AF19:AH19,2)</f>
        <v>0</v>
      </c>
      <c r="AK19" s="55">
        <f>SUM(AI19:AJ19)</f>
        <v>0</v>
      </c>
      <c r="AL19" s="41">
        <f>G19</f>
        <v>0</v>
      </c>
      <c r="AM19" s="41">
        <f>I19</f>
        <v>182</v>
      </c>
      <c r="AN19" s="41">
        <f>K19</f>
        <v>0</v>
      </c>
      <c r="AO19" s="41">
        <f>O19</f>
        <v>203</v>
      </c>
      <c r="AP19" s="42">
        <f>LARGE(AL19:AO19,1)</f>
        <v>203</v>
      </c>
      <c r="AQ19" s="42">
        <f>LARGE(AL19:AO19,2)</f>
        <v>182</v>
      </c>
      <c r="AR19" s="56">
        <f>SUM(AP19:AQ19)</f>
        <v>385</v>
      </c>
      <c r="AS19" s="49">
        <f>H19</f>
        <v>0</v>
      </c>
      <c r="AT19" s="49">
        <f>J19</f>
        <v>0</v>
      </c>
      <c r="AU19" s="49">
        <f>L19</f>
        <v>0</v>
      </c>
      <c r="AV19" s="49">
        <f>P19</f>
        <v>0</v>
      </c>
      <c r="AW19" s="50">
        <f>LARGE(AS19:AV19,1)</f>
        <v>0</v>
      </c>
      <c r="AX19" s="50">
        <f>LARGE(AS19:AV19,2)</f>
        <v>0</v>
      </c>
      <c r="AY19" s="57">
        <f>SUM(AW19:AX19)</f>
        <v>0</v>
      </c>
      <c r="CC19" s="29">
        <f>V19</f>
        <v>385</v>
      </c>
    </row>
    <row r="20" spans="1:81" ht="12.75">
      <c r="A20" s="14">
        <v>17</v>
      </c>
      <c r="B20" s="76" t="s">
        <v>38</v>
      </c>
      <c r="C20" s="53" t="s">
        <v>57</v>
      </c>
      <c r="D20" s="51"/>
      <c r="E20" s="52"/>
      <c r="F20" s="51"/>
      <c r="G20" s="10"/>
      <c r="H20" s="6"/>
      <c r="I20" s="6">
        <v>214</v>
      </c>
      <c r="J20" s="6">
        <v>116</v>
      </c>
      <c r="K20" s="6"/>
      <c r="L20" s="6"/>
      <c r="M20" s="6"/>
      <c r="N20" s="6"/>
      <c r="O20" s="6"/>
      <c r="P20" s="6"/>
      <c r="Q20" s="84"/>
      <c r="S20" s="30">
        <f>AK20</f>
        <v>0</v>
      </c>
      <c r="T20" s="31">
        <f>AR20</f>
        <v>214</v>
      </c>
      <c r="U20" s="93">
        <f>AY20</f>
        <v>116</v>
      </c>
      <c r="V20" s="90">
        <f>SUM(S20:U20)</f>
        <v>330</v>
      </c>
      <c r="AF20" s="45">
        <f>M20</f>
        <v>0</v>
      </c>
      <c r="AG20" s="45">
        <f>N20</f>
        <v>0</v>
      </c>
      <c r="AH20" s="45">
        <f>Q20</f>
        <v>0</v>
      </c>
      <c r="AI20" s="46">
        <f>LARGE(AF20:AH20,1)</f>
        <v>0</v>
      </c>
      <c r="AJ20" s="46">
        <f>LARGE(AF20:AH20,2)</f>
        <v>0</v>
      </c>
      <c r="AK20" s="55">
        <f>SUM(AI20:AJ20)</f>
        <v>0</v>
      </c>
      <c r="AL20" s="41">
        <f>G20</f>
        <v>0</v>
      </c>
      <c r="AM20" s="41">
        <f>I20</f>
        <v>214</v>
      </c>
      <c r="AN20" s="41">
        <f>K20</f>
        <v>0</v>
      </c>
      <c r="AO20" s="41">
        <f>O20</f>
        <v>0</v>
      </c>
      <c r="AP20" s="42">
        <f>LARGE(AL20:AO20,1)</f>
        <v>214</v>
      </c>
      <c r="AQ20" s="42">
        <f>LARGE(AL20:AO20,2)</f>
        <v>0</v>
      </c>
      <c r="AR20" s="56">
        <f>SUM(AP20:AQ20)</f>
        <v>214</v>
      </c>
      <c r="AS20" s="49">
        <f>H20</f>
        <v>0</v>
      </c>
      <c r="AT20" s="49">
        <f>J20</f>
        <v>116</v>
      </c>
      <c r="AU20" s="49">
        <f>L20</f>
        <v>0</v>
      </c>
      <c r="AV20" s="49">
        <f>P20</f>
        <v>0</v>
      </c>
      <c r="AW20" s="50">
        <f>LARGE(AS20:AV20,1)</f>
        <v>116</v>
      </c>
      <c r="AX20" s="50">
        <f>LARGE(AS20:AV20,2)</f>
        <v>0</v>
      </c>
      <c r="AY20" s="57">
        <f>SUM(AW20:AX20)</f>
        <v>116</v>
      </c>
      <c r="CC20" s="29">
        <f>V20</f>
        <v>330</v>
      </c>
    </row>
    <row r="21" spans="1:81" ht="12.75">
      <c r="A21" s="14">
        <v>18</v>
      </c>
      <c r="B21" s="76" t="s">
        <v>38</v>
      </c>
      <c r="C21" s="53" t="s">
        <v>36</v>
      </c>
      <c r="D21" s="51"/>
      <c r="E21" s="52"/>
      <c r="F21" s="51"/>
      <c r="G21" s="10">
        <v>182</v>
      </c>
      <c r="H21" s="6">
        <v>122</v>
      </c>
      <c r="I21" s="6"/>
      <c r="J21" s="6"/>
      <c r="K21" s="6"/>
      <c r="L21" s="6"/>
      <c r="M21" s="6"/>
      <c r="N21" s="6"/>
      <c r="O21" s="6"/>
      <c r="P21" s="6"/>
      <c r="Q21" s="84"/>
      <c r="S21" s="30">
        <f>AK21</f>
        <v>0</v>
      </c>
      <c r="T21" s="31">
        <f>AR21</f>
        <v>182</v>
      </c>
      <c r="U21" s="93">
        <f>AY21</f>
        <v>122</v>
      </c>
      <c r="V21" s="90">
        <f>SUM(S21:U21)</f>
        <v>304</v>
      </c>
      <c r="AF21" s="45">
        <f>M21</f>
        <v>0</v>
      </c>
      <c r="AG21" s="45">
        <f>N21</f>
        <v>0</v>
      </c>
      <c r="AH21" s="45">
        <f>Q21</f>
        <v>0</v>
      </c>
      <c r="AI21" s="46">
        <f>LARGE(AF21:AH21,1)</f>
        <v>0</v>
      </c>
      <c r="AJ21" s="46">
        <f>LARGE(AF21:AH21,2)</f>
        <v>0</v>
      </c>
      <c r="AK21" s="55">
        <f>SUM(AI21:AJ21)</f>
        <v>0</v>
      </c>
      <c r="AL21" s="41">
        <f>G21</f>
        <v>182</v>
      </c>
      <c r="AM21" s="41">
        <f>I21</f>
        <v>0</v>
      </c>
      <c r="AN21" s="41">
        <f>K21</f>
        <v>0</v>
      </c>
      <c r="AO21" s="41">
        <f>O21</f>
        <v>0</v>
      </c>
      <c r="AP21" s="42">
        <f>LARGE(AL21:AO21,1)</f>
        <v>182</v>
      </c>
      <c r="AQ21" s="42">
        <f>LARGE(AL21:AO21,2)</f>
        <v>0</v>
      </c>
      <c r="AR21" s="56">
        <f>SUM(AP21:AQ21)</f>
        <v>182</v>
      </c>
      <c r="AS21" s="49">
        <f>H21</f>
        <v>122</v>
      </c>
      <c r="AT21" s="49">
        <f>J21</f>
        <v>0</v>
      </c>
      <c r="AU21" s="49">
        <f>L21</f>
        <v>0</v>
      </c>
      <c r="AV21" s="49">
        <f>P21</f>
        <v>0</v>
      </c>
      <c r="AW21" s="50">
        <f>LARGE(AS21:AV21,1)</f>
        <v>122</v>
      </c>
      <c r="AX21" s="50">
        <f>LARGE(AS21:AV21,2)</f>
        <v>0</v>
      </c>
      <c r="AY21" s="57">
        <f>SUM(AW21:AX21)</f>
        <v>122</v>
      </c>
      <c r="CC21" s="29">
        <f>V21</f>
        <v>304</v>
      </c>
    </row>
    <row r="22" spans="1:81" ht="12.75">
      <c r="A22" s="14">
        <v>19</v>
      </c>
      <c r="B22" s="54" t="s">
        <v>24</v>
      </c>
      <c r="C22" s="53" t="s">
        <v>63</v>
      </c>
      <c r="D22" s="51"/>
      <c r="E22" s="52"/>
      <c r="F22" s="51"/>
      <c r="G22" s="10"/>
      <c r="H22" s="6"/>
      <c r="I22" s="6"/>
      <c r="J22" s="6"/>
      <c r="K22" s="6">
        <v>301</v>
      </c>
      <c r="L22" s="6"/>
      <c r="M22" s="6"/>
      <c r="N22" s="6"/>
      <c r="O22" s="6"/>
      <c r="P22" s="6"/>
      <c r="Q22" s="84"/>
      <c r="S22" s="30">
        <f>AK22</f>
        <v>0</v>
      </c>
      <c r="T22" s="31">
        <f>AR22</f>
        <v>301</v>
      </c>
      <c r="U22" s="93">
        <f>AY22</f>
        <v>0</v>
      </c>
      <c r="V22" s="90">
        <f>SUM(S22:U22)</f>
        <v>301</v>
      </c>
      <c r="AF22" s="45">
        <f>M22</f>
        <v>0</v>
      </c>
      <c r="AG22" s="45">
        <f>N22</f>
        <v>0</v>
      </c>
      <c r="AH22" s="45">
        <f>Q22</f>
        <v>0</v>
      </c>
      <c r="AI22" s="46">
        <f>LARGE(AF22:AH22,1)</f>
        <v>0</v>
      </c>
      <c r="AJ22" s="46">
        <f>LARGE(AF22:AH22,2)</f>
        <v>0</v>
      </c>
      <c r="AK22" s="55">
        <f>SUM(AI22:AJ22)</f>
        <v>0</v>
      </c>
      <c r="AL22" s="41">
        <f>G22</f>
        <v>0</v>
      </c>
      <c r="AM22" s="41">
        <f>I22</f>
        <v>0</v>
      </c>
      <c r="AN22" s="41">
        <f>K22</f>
        <v>301</v>
      </c>
      <c r="AO22" s="41">
        <f>O22</f>
        <v>0</v>
      </c>
      <c r="AP22" s="42">
        <f>LARGE(AL22:AO22,1)</f>
        <v>301</v>
      </c>
      <c r="AQ22" s="42">
        <f>LARGE(AL22:AO22,2)</f>
        <v>0</v>
      </c>
      <c r="AR22" s="56">
        <f>SUM(AP22:AQ22)</f>
        <v>301</v>
      </c>
      <c r="AS22" s="49">
        <f>H22</f>
        <v>0</v>
      </c>
      <c r="AT22" s="49">
        <f>J22</f>
        <v>0</v>
      </c>
      <c r="AU22" s="49">
        <f>L22</f>
        <v>0</v>
      </c>
      <c r="AV22" s="49">
        <f>P22</f>
        <v>0</v>
      </c>
      <c r="AW22" s="50">
        <f>LARGE(AS22:AV22,1)</f>
        <v>0</v>
      </c>
      <c r="AX22" s="50">
        <f>LARGE(AS22:AV22,2)</f>
        <v>0</v>
      </c>
      <c r="AY22" s="57">
        <f>SUM(AW22:AX22)</f>
        <v>0</v>
      </c>
      <c r="CC22" s="29">
        <f>V22</f>
        <v>301</v>
      </c>
    </row>
    <row r="23" spans="1:81" ht="12.75">
      <c r="A23" s="14">
        <v>20</v>
      </c>
      <c r="B23" s="76" t="s">
        <v>38</v>
      </c>
      <c r="C23" s="53" t="s">
        <v>59</v>
      </c>
      <c r="D23" s="51"/>
      <c r="E23" s="52"/>
      <c r="F23" s="51"/>
      <c r="G23" s="10"/>
      <c r="H23" s="6"/>
      <c r="I23" s="6">
        <v>151</v>
      </c>
      <c r="J23" s="6">
        <v>122</v>
      </c>
      <c r="K23" s="6"/>
      <c r="L23" s="6"/>
      <c r="M23" s="6"/>
      <c r="N23" s="6"/>
      <c r="O23" s="6"/>
      <c r="P23" s="6"/>
      <c r="Q23" s="84"/>
      <c r="S23" s="30">
        <f>AK23</f>
        <v>0</v>
      </c>
      <c r="T23" s="31">
        <f>AR23</f>
        <v>151</v>
      </c>
      <c r="U23" s="93">
        <f>AY23</f>
        <v>122</v>
      </c>
      <c r="V23" s="90">
        <f>SUM(S23:U23)</f>
        <v>273</v>
      </c>
      <c r="AF23" s="45">
        <f>M23</f>
        <v>0</v>
      </c>
      <c r="AG23" s="45">
        <f>N23</f>
        <v>0</v>
      </c>
      <c r="AH23" s="45">
        <f>Q23</f>
        <v>0</v>
      </c>
      <c r="AI23" s="46">
        <f>LARGE(AF23:AH23,1)</f>
        <v>0</v>
      </c>
      <c r="AJ23" s="46">
        <f>LARGE(AF23:AH23,2)</f>
        <v>0</v>
      </c>
      <c r="AK23" s="55">
        <f>SUM(AI23:AJ23)</f>
        <v>0</v>
      </c>
      <c r="AL23" s="41">
        <f>G23</f>
        <v>0</v>
      </c>
      <c r="AM23" s="41">
        <f>I23</f>
        <v>151</v>
      </c>
      <c r="AN23" s="41">
        <f>K23</f>
        <v>0</v>
      </c>
      <c r="AO23" s="41">
        <f>O23</f>
        <v>0</v>
      </c>
      <c r="AP23" s="42">
        <f>LARGE(AL23:AO23,1)</f>
        <v>151</v>
      </c>
      <c r="AQ23" s="42">
        <f>LARGE(AL23:AO23,2)</f>
        <v>0</v>
      </c>
      <c r="AR23" s="56">
        <f>SUM(AP23:AQ23)</f>
        <v>151</v>
      </c>
      <c r="AS23" s="49">
        <f>H23</f>
        <v>0</v>
      </c>
      <c r="AT23" s="49">
        <f>J23</f>
        <v>122</v>
      </c>
      <c r="AU23" s="49">
        <f>L23</f>
        <v>0</v>
      </c>
      <c r="AV23" s="49">
        <f>P23</f>
        <v>0</v>
      </c>
      <c r="AW23" s="50">
        <f>LARGE(AS23:AV23,1)</f>
        <v>122</v>
      </c>
      <c r="AX23" s="50">
        <f>LARGE(AS23:AV23,2)</f>
        <v>0</v>
      </c>
      <c r="AY23" s="57">
        <f>SUM(AW23:AX23)</f>
        <v>122</v>
      </c>
      <c r="CC23" s="29">
        <f>V23</f>
        <v>273</v>
      </c>
    </row>
    <row r="24" spans="1:81" ht="12.75">
      <c r="A24" s="14">
        <v>21</v>
      </c>
      <c r="B24" s="76" t="s">
        <v>38</v>
      </c>
      <c r="C24" s="53" t="s">
        <v>64</v>
      </c>
      <c r="D24" s="51"/>
      <c r="E24" s="52"/>
      <c r="F24" s="51"/>
      <c r="G24" s="10"/>
      <c r="H24" s="6"/>
      <c r="I24" s="6"/>
      <c r="J24" s="6"/>
      <c r="K24" s="6">
        <v>224</v>
      </c>
      <c r="L24" s="6"/>
      <c r="M24" s="6"/>
      <c r="N24" s="6"/>
      <c r="O24" s="6"/>
      <c r="P24" s="6"/>
      <c r="Q24" s="84"/>
      <c r="S24" s="30">
        <f>AK24</f>
        <v>0</v>
      </c>
      <c r="T24" s="31">
        <f>AR24</f>
        <v>224</v>
      </c>
      <c r="U24" s="93">
        <f>AY24</f>
        <v>0</v>
      </c>
      <c r="V24" s="90">
        <f>SUM(S24:U24)</f>
        <v>224</v>
      </c>
      <c r="AF24" s="45">
        <f>M24</f>
        <v>0</v>
      </c>
      <c r="AG24" s="45">
        <f>N24</f>
        <v>0</v>
      </c>
      <c r="AH24" s="45">
        <f>Q24</f>
        <v>0</v>
      </c>
      <c r="AI24" s="46">
        <f>LARGE(AF24:AH24,1)</f>
        <v>0</v>
      </c>
      <c r="AJ24" s="46">
        <f>LARGE(AF24:AH24,2)</f>
        <v>0</v>
      </c>
      <c r="AK24" s="55">
        <f>SUM(AI24:AJ24)</f>
        <v>0</v>
      </c>
      <c r="AL24" s="41">
        <f>G24</f>
        <v>0</v>
      </c>
      <c r="AM24" s="41">
        <f>I24</f>
        <v>0</v>
      </c>
      <c r="AN24" s="41">
        <f>K24</f>
        <v>224</v>
      </c>
      <c r="AO24" s="41">
        <f>O24</f>
        <v>0</v>
      </c>
      <c r="AP24" s="42">
        <f>LARGE(AL24:AO24,1)</f>
        <v>224</v>
      </c>
      <c r="AQ24" s="42">
        <f>LARGE(AL24:AO24,2)</f>
        <v>0</v>
      </c>
      <c r="AR24" s="56">
        <f>SUM(AP24:AQ24)</f>
        <v>224</v>
      </c>
      <c r="AS24" s="49">
        <f>H24</f>
        <v>0</v>
      </c>
      <c r="AT24" s="49">
        <f>J24</f>
        <v>0</v>
      </c>
      <c r="AU24" s="49">
        <f>L24</f>
        <v>0</v>
      </c>
      <c r="AV24" s="49">
        <f>P24</f>
        <v>0</v>
      </c>
      <c r="AW24" s="50">
        <f>LARGE(AS24:AV24,1)</f>
        <v>0</v>
      </c>
      <c r="AX24" s="50">
        <f>LARGE(AS24:AV24,2)</f>
        <v>0</v>
      </c>
      <c r="AY24" s="57">
        <f>SUM(AW24:AX24)</f>
        <v>0</v>
      </c>
      <c r="CC24" s="29">
        <f>V24</f>
        <v>224</v>
      </c>
    </row>
    <row r="25" spans="1:81" ht="13.5" thickBot="1">
      <c r="A25" s="20">
        <v>22</v>
      </c>
      <c r="B25" s="107" t="s">
        <v>24</v>
      </c>
      <c r="C25" s="67" t="s">
        <v>71</v>
      </c>
      <c r="D25" s="68"/>
      <c r="E25" s="69"/>
      <c r="F25" s="68"/>
      <c r="G25" s="70"/>
      <c r="H25" s="71"/>
      <c r="I25" s="71"/>
      <c r="J25" s="71"/>
      <c r="K25" s="71"/>
      <c r="L25" s="71"/>
      <c r="M25" s="71"/>
      <c r="N25" s="71"/>
      <c r="O25" s="71">
        <v>193</v>
      </c>
      <c r="P25" s="71"/>
      <c r="Q25" s="85"/>
      <c r="S25" s="72">
        <f>AK25</f>
        <v>0</v>
      </c>
      <c r="T25" s="73">
        <f>AR25</f>
        <v>193</v>
      </c>
      <c r="U25" s="94">
        <f>AY25</f>
        <v>0</v>
      </c>
      <c r="V25" s="91">
        <f>SUM(S25:U25)</f>
        <v>193</v>
      </c>
      <c r="AF25" s="45">
        <f>M25</f>
        <v>0</v>
      </c>
      <c r="AG25" s="45">
        <f>N25</f>
        <v>0</v>
      </c>
      <c r="AH25" s="45">
        <f>Q25</f>
        <v>0</v>
      </c>
      <c r="AI25" s="46">
        <f>LARGE(AF25:AH25,1)</f>
        <v>0</v>
      </c>
      <c r="AJ25" s="46">
        <f>LARGE(AF25:AH25,2)</f>
        <v>0</v>
      </c>
      <c r="AK25" s="55">
        <f>SUM(AI25:AJ25)</f>
        <v>0</v>
      </c>
      <c r="AL25" s="41">
        <f>G25</f>
        <v>0</v>
      </c>
      <c r="AM25" s="41">
        <f>I25</f>
        <v>0</v>
      </c>
      <c r="AN25" s="41">
        <f>K25</f>
        <v>0</v>
      </c>
      <c r="AO25" s="41">
        <f>O25</f>
        <v>193</v>
      </c>
      <c r="AP25" s="42">
        <f>LARGE(AL25:AO25,1)</f>
        <v>193</v>
      </c>
      <c r="AQ25" s="42">
        <f>LARGE(AL25:AO25,2)</f>
        <v>0</v>
      </c>
      <c r="AR25" s="56">
        <f>SUM(AP25:AQ25)</f>
        <v>193</v>
      </c>
      <c r="AS25" s="49">
        <f>H25</f>
        <v>0</v>
      </c>
      <c r="AT25" s="49">
        <f>J25</f>
        <v>0</v>
      </c>
      <c r="AU25" s="49">
        <f>L25</f>
        <v>0</v>
      </c>
      <c r="AV25" s="49">
        <f>P25</f>
        <v>0</v>
      </c>
      <c r="AW25" s="50">
        <f>LARGE(AS25:AV25,1)</f>
        <v>0</v>
      </c>
      <c r="AX25" s="50">
        <f>LARGE(AS25:AV25,2)</f>
        <v>0</v>
      </c>
      <c r="AY25" s="57">
        <f>SUM(AW25:AX25)</f>
        <v>0</v>
      </c>
      <c r="CC25" s="29">
        <f>V25</f>
        <v>193</v>
      </c>
    </row>
  </sheetData>
  <sheetProtection/>
  <mergeCells count="8">
    <mergeCell ref="AS1:AY1"/>
    <mergeCell ref="AL1:AR1"/>
    <mergeCell ref="B1:B3"/>
    <mergeCell ref="C1:C3"/>
    <mergeCell ref="D1:D3"/>
    <mergeCell ref="E1:E3"/>
    <mergeCell ref="F1:F3"/>
    <mergeCell ref="AF1:AK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r:id="rId2"/>
  <colBreaks count="1" manualBreakCount="1">
    <brk id="29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CM9"/>
  <sheetViews>
    <sheetView zoomScaleSheetLayoutView="49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37.28125" defaultRowHeight="15"/>
  <cols>
    <col min="1" max="1" width="6.8515625" style="1" bestFit="1" customWidth="1"/>
    <col min="2" max="2" width="5.7109375" style="15" hidden="1" customWidth="1"/>
    <col min="3" max="3" width="26.57421875" style="95" bestFit="1" customWidth="1"/>
    <col min="4" max="4" width="8.7109375" style="32" hidden="1" customWidth="1"/>
    <col min="5" max="5" width="21.7109375" style="33" hidden="1" customWidth="1"/>
    <col min="6" max="6" width="22.8515625" style="34" hidden="1" customWidth="1"/>
    <col min="7" max="7" width="10.00390625" style="7" bestFit="1" customWidth="1"/>
    <col min="8" max="8" width="10.00390625" style="8" bestFit="1" customWidth="1"/>
    <col min="9" max="10" width="8.7109375" style="7" bestFit="1" customWidth="1"/>
    <col min="11" max="17" width="8.7109375" style="8" bestFit="1" customWidth="1"/>
    <col min="18" max="18" width="20.7109375" style="27" customWidth="1"/>
    <col min="19" max="19" width="6.8515625" style="9" bestFit="1" customWidth="1"/>
    <col min="20" max="20" width="9.28125" style="9" bestFit="1" customWidth="1"/>
    <col min="21" max="21" width="8.28125" style="9" bestFit="1" customWidth="1"/>
    <col min="22" max="22" width="5.8515625" style="23" bestFit="1" customWidth="1"/>
    <col min="23" max="29" width="12.00390625" style="23" customWidth="1"/>
    <col min="30" max="31" width="12.00390625" style="28" customWidth="1"/>
    <col min="32" max="33" width="5.8515625" style="9" bestFit="1" customWidth="1"/>
    <col min="34" max="36" width="4.00390625" style="9" bestFit="1" customWidth="1"/>
    <col min="37" max="37" width="4.421875" style="58" bestFit="1" customWidth="1"/>
    <col min="38" max="38" width="5.28125" style="9" bestFit="1" customWidth="1"/>
    <col min="39" max="39" width="4.140625" style="9" bestFit="1" customWidth="1"/>
    <col min="40" max="43" width="4.00390625" style="9" bestFit="1" customWidth="1"/>
    <col min="44" max="44" width="4.421875" style="58" bestFit="1" customWidth="1"/>
    <col min="45" max="45" width="5.28125" style="9" bestFit="1" customWidth="1"/>
    <col min="46" max="46" width="4.140625" style="9" bestFit="1" customWidth="1"/>
    <col min="47" max="50" width="4.00390625" style="9" bestFit="1" customWidth="1"/>
    <col min="51" max="51" width="4.421875" style="58" bestFit="1" customWidth="1"/>
    <col min="52" max="80" width="37.28125" style="28" customWidth="1"/>
    <col min="81" max="81" width="5.8515625" style="28" bestFit="1" customWidth="1"/>
    <col min="82" max="91" width="37.28125" style="28" customWidth="1"/>
    <col min="92" max="16384" width="37.28125" style="22" customWidth="1"/>
  </cols>
  <sheetData>
    <row r="1" spans="1:91" s="1" customFormat="1" ht="12.75">
      <c r="A1" s="3" t="s">
        <v>0</v>
      </c>
      <c r="B1" s="124" t="s">
        <v>17</v>
      </c>
      <c r="C1" s="124" t="s">
        <v>16</v>
      </c>
      <c r="D1" s="127" t="s">
        <v>15</v>
      </c>
      <c r="E1" s="124" t="s">
        <v>39</v>
      </c>
      <c r="F1" s="129" t="s">
        <v>40</v>
      </c>
      <c r="G1" s="5" t="s">
        <v>21</v>
      </c>
      <c r="H1" s="37" t="s">
        <v>21</v>
      </c>
      <c r="I1" s="5" t="s">
        <v>18</v>
      </c>
      <c r="J1" s="5" t="s">
        <v>18</v>
      </c>
      <c r="K1" s="5" t="s">
        <v>1</v>
      </c>
      <c r="L1" s="5" t="s">
        <v>1</v>
      </c>
      <c r="M1" s="5" t="s">
        <v>20</v>
      </c>
      <c r="N1" s="5" t="s">
        <v>20</v>
      </c>
      <c r="O1" s="5" t="s">
        <v>2</v>
      </c>
      <c r="P1" s="5" t="s">
        <v>2</v>
      </c>
      <c r="Q1" s="96" t="s">
        <v>2</v>
      </c>
      <c r="R1" s="15"/>
      <c r="S1" s="24" t="s">
        <v>6</v>
      </c>
      <c r="T1" s="25" t="s">
        <v>7</v>
      </c>
      <c r="U1" s="26" t="s">
        <v>8</v>
      </c>
      <c r="V1" s="35"/>
      <c r="W1" s="11"/>
      <c r="X1" s="11"/>
      <c r="Y1" s="11"/>
      <c r="Z1" s="11"/>
      <c r="AA1" s="11"/>
      <c r="AB1" s="11"/>
      <c r="AC1" s="11"/>
      <c r="AD1" s="15"/>
      <c r="AE1" s="15"/>
      <c r="AF1" s="131" t="s">
        <v>6</v>
      </c>
      <c r="AG1" s="131"/>
      <c r="AH1" s="131"/>
      <c r="AI1" s="131"/>
      <c r="AJ1" s="131"/>
      <c r="AK1" s="131"/>
      <c r="AL1" s="121" t="s">
        <v>7</v>
      </c>
      <c r="AM1" s="122"/>
      <c r="AN1" s="122"/>
      <c r="AO1" s="122"/>
      <c r="AP1" s="122"/>
      <c r="AQ1" s="122"/>
      <c r="AR1" s="123"/>
      <c r="AS1" s="118" t="s">
        <v>8</v>
      </c>
      <c r="AT1" s="119"/>
      <c r="AU1" s="119"/>
      <c r="AV1" s="119"/>
      <c r="AW1" s="119"/>
      <c r="AX1" s="119"/>
      <c r="AY1" s="120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</row>
    <row r="2" spans="1:91" s="1" customFormat="1" ht="12.75">
      <c r="A2" s="4"/>
      <c r="B2" s="125"/>
      <c r="C2" s="126"/>
      <c r="D2" s="128"/>
      <c r="E2" s="126"/>
      <c r="F2" s="130"/>
      <c r="G2" s="12" t="s">
        <v>4</v>
      </c>
      <c r="H2" s="2" t="s">
        <v>5</v>
      </c>
      <c r="I2" s="2" t="s">
        <v>4</v>
      </c>
      <c r="J2" s="78" t="s">
        <v>5</v>
      </c>
      <c r="K2" s="2" t="s">
        <v>4</v>
      </c>
      <c r="L2" s="2" t="s">
        <v>5</v>
      </c>
      <c r="M2" s="79" t="s">
        <v>3</v>
      </c>
      <c r="N2" s="38" t="s">
        <v>3</v>
      </c>
      <c r="O2" s="78" t="s">
        <v>4</v>
      </c>
      <c r="P2" s="2" t="s">
        <v>5</v>
      </c>
      <c r="Q2" s="105" t="s">
        <v>3</v>
      </c>
      <c r="R2" s="15"/>
      <c r="S2" s="13" t="s">
        <v>9</v>
      </c>
      <c r="T2" s="12" t="s">
        <v>9</v>
      </c>
      <c r="U2" s="17" t="s">
        <v>9</v>
      </c>
      <c r="V2" s="36" t="s">
        <v>9</v>
      </c>
      <c r="W2" s="11"/>
      <c r="X2" s="11"/>
      <c r="Y2" s="11"/>
      <c r="Z2" s="11"/>
      <c r="AA2" s="11"/>
      <c r="AB2" s="11"/>
      <c r="AC2" s="11"/>
      <c r="AD2" s="15"/>
      <c r="AE2" s="15"/>
      <c r="AF2" s="43" t="s">
        <v>20</v>
      </c>
      <c r="AG2" s="43" t="s">
        <v>20</v>
      </c>
      <c r="AH2" s="43" t="s">
        <v>14</v>
      </c>
      <c r="AI2" s="43" t="s">
        <v>11</v>
      </c>
      <c r="AJ2" s="43" t="s">
        <v>12</v>
      </c>
      <c r="AK2" s="43" t="s">
        <v>9</v>
      </c>
      <c r="AL2" s="39" t="s">
        <v>22</v>
      </c>
      <c r="AM2" s="39" t="s">
        <v>19</v>
      </c>
      <c r="AN2" s="39" t="s">
        <v>13</v>
      </c>
      <c r="AO2" s="39" t="s">
        <v>14</v>
      </c>
      <c r="AP2" s="39" t="s">
        <v>11</v>
      </c>
      <c r="AQ2" s="39" t="s">
        <v>12</v>
      </c>
      <c r="AR2" s="39" t="s">
        <v>9</v>
      </c>
      <c r="AS2" s="47" t="s">
        <v>22</v>
      </c>
      <c r="AT2" s="47" t="s">
        <v>19</v>
      </c>
      <c r="AU2" s="47" t="s">
        <v>13</v>
      </c>
      <c r="AV2" s="47" t="s">
        <v>14</v>
      </c>
      <c r="AW2" s="47" t="s">
        <v>11</v>
      </c>
      <c r="AX2" s="47" t="s">
        <v>12</v>
      </c>
      <c r="AY2" s="47" t="s">
        <v>9</v>
      </c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</row>
    <row r="3" spans="1:91" s="63" customFormat="1" ht="14.25" thickBot="1">
      <c r="A3" s="77"/>
      <c r="B3" s="125"/>
      <c r="C3" s="126"/>
      <c r="D3" s="128"/>
      <c r="E3" s="126"/>
      <c r="F3" s="130"/>
      <c r="G3" s="81">
        <v>44352</v>
      </c>
      <c r="H3" s="82">
        <v>44353</v>
      </c>
      <c r="I3" s="81">
        <v>44366</v>
      </c>
      <c r="J3" s="81">
        <v>44367</v>
      </c>
      <c r="K3" s="81">
        <v>44429</v>
      </c>
      <c r="L3" s="81">
        <v>44430</v>
      </c>
      <c r="M3" s="81">
        <v>44436</v>
      </c>
      <c r="N3" s="81">
        <v>44437</v>
      </c>
      <c r="O3" s="81">
        <v>44450</v>
      </c>
      <c r="P3" s="81">
        <v>44450</v>
      </c>
      <c r="Q3" s="106">
        <v>44451</v>
      </c>
      <c r="R3" s="59"/>
      <c r="S3" s="86"/>
      <c r="T3" s="87"/>
      <c r="U3" s="88"/>
      <c r="V3" s="36"/>
      <c r="W3" s="11"/>
      <c r="X3" s="11"/>
      <c r="Y3" s="11"/>
      <c r="Z3" s="11"/>
      <c r="AA3" s="11"/>
      <c r="AB3" s="11"/>
      <c r="AC3" s="11"/>
      <c r="AD3" s="59"/>
      <c r="AE3" s="59"/>
      <c r="AF3" s="60"/>
      <c r="AG3" s="60"/>
      <c r="AH3" s="60"/>
      <c r="AI3" s="60"/>
      <c r="AJ3" s="60"/>
      <c r="AK3" s="44"/>
      <c r="AL3" s="61"/>
      <c r="AM3" s="61"/>
      <c r="AN3" s="61"/>
      <c r="AO3" s="61"/>
      <c r="AP3" s="61"/>
      <c r="AQ3" s="61"/>
      <c r="AR3" s="40"/>
      <c r="AS3" s="62"/>
      <c r="AT3" s="62"/>
      <c r="AU3" s="62"/>
      <c r="AV3" s="62"/>
      <c r="AW3" s="62"/>
      <c r="AX3" s="62"/>
      <c r="AY3" s="48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</row>
    <row r="4" spans="1:81" ht="12.75">
      <c r="A4" s="18">
        <v>1</v>
      </c>
      <c r="B4" s="80" t="s">
        <v>38</v>
      </c>
      <c r="C4" s="64" t="s">
        <v>41</v>
      </c>
      <c r="D4" s="65"/>
      <c r="E4" s="66"/>
      <c r="F4" s="65"/>
      <c r="G4" s="21">
        <v>350</v>
      </c>
      <c r="H4" s="19">
        <v>200</v>
      </c>
      <c r="I4" s="19"/>
      <c r="J4" s="19"/>
      <c r="K4" s="19">
        <v>322</v>
      </c>
      <c r="L4" s="19">
        <v>200</v>
      </c>
      <c r="M4" s="19">
        <v>322</v>
      </c>
      <c r="N4" s="19">
        <v>322</v>
      </c>
      <c r="O4" s="19">
        <v>350</v>
      </c>
      <c r="P4" s="19">
        <v>200</v>
      </c>
      <c r="Q4" s="83">
        <v>350</v>
      </c>
      <c r="S4" s="74">
        <f aca="true" t="shared" si="0" ref="S4:S9">AK4</f>
        <v>672</v>
      </c>
      <c r="T4" s="75">
        <f aca="true" t="shared" si="1" ref="T4:T9">AR4</f>
        <v>700</v>
      </c>
      <c r="U4" s="92">
        <f aca="true" t="shared" si="2" ref="U4:U9">AY4</f>
        <v>400</v>
      </c>
      <c r="V4" s="89">
        <f aca="true" t="shared" si="3" ref="V4:V9">SUM(S4:U4)</f>
        <v>1772</v>
      </c>
      <c r="AF4" s="45">
        <f aca="true" t="shared" si="4" ref="AF4:AG9">M4</f>
        <v>322</v>
      </c>
      <c r="AG4" s="45">
        <f t="shared" si="4"/>
        <v>322</v>
      </c>
      <c r="AH4" s="45">
        <f aca="true" t="shared" si="5" ref="AH4:AH9">Q4</f>
        <v>350</v>
      </c>
      <c r="AI4" s="46">
        <f aca="true" t="shared" si="6" ref="AI4:AI9">LARGE(AF4:AH4,1)</f>
        <v>350</v>
      </c>
      <c r="AJ4" s="46">
        <f aca="true" t="shared" si="7" ref="AJ4:AJ9">LARGE(AF4:AH4,2)</f>
        <v>322</v>
      </c>
      <c r="AK4" s="55">
        <f aca="true" t="shared" si="8" ref="AK4:AK9">SUM(AI4:AJ4)</f>
        <v>672</v>
      </c>
      <c r="AL4" s="41">
        <f aca="true" t="shared" si="9" ref="AL4:AL9">G4</f>
        <v>350</v>
      </c>
      <c r="AM4" s="41">
        <f aca="true" t="shared" si="10" ref="AM4:AM9">I4</f>
        <v>0</v>
      </c>
      <c r="AN4" s="41">
        <f aca="true" t="shared" si="11" ref="AN4:AN9">K4</f>
        <v>322</v>
      </c>
      <c r="AO4" s="41">
        <f aca="true" t="shared" si="12" ref="AO4:AO9">O4</f>
        <v>350</v>
      </c>
      <c r="AP4" s="42">
        <f aca="true" t="shared" si="13" ref="AP4:AP9">LARGE(AL4:AO4,1)</f>
        <v>350</v>
      </c>
      <c r="AQ4" s="42">
        <f aca="true" t="shared" si="14" ref="AQ4:AQ9">LARGE(AL4:AO4,2)</f>
        <v>350</v>
      </c>
      <c r="AR4" s="56">
        <f aca="true" t="shared" si="15" ref="AR4:AR9">SUM(AP4:AQ4)</f>
        <v>700</v>
      </c>
      <c r="AS4" s="49">
        <f aca="true" t="shared" si="16" ref="AS4:AS9">H4</f>
        <v>200</v>
      </c>
      <c r="AT4" s="49">
        <f aca="true" t="shared" si="17" ref="AT4:AT9">J4</f>
        <v>0</v>
      </c>
      <c r="AU4" s="49">
        <f aca="true" t="shared" si="18" ref="AU4:AU9">L4</f>
        <v>200</v>
      </c>
      <c r="AV4" s="49">
        <f aca="true" t="shared" si="19" ref="AV4:AV9">P4</f>
        <v>200</v>
      </c>
      <c r="AW4" s="50">
        <f aca="true" t="shared" si="20" ref="AW4:AW9">LARGE(AS4:AV4,1)</f>
        <v>200</v>
      </c>
      <c r="AX4" s="50">
        <f aca="true" t="shared" si="21" ref="AX4:AX9">LARGE(AS4:AV4,2)</f>
        <v>200</v>
      </c>
      <c r="AY4" s="57">
        <f aca="true" t="shared" si="22" ref="AY4:AY9">SUM(AW4:AX4)</f>
        <v>400</v>
      </c>
      <c r="CC4" s="29">
        <f aca="true" t="shared" si="23" ref="CC4:CC9">V4</f>
        <v>1772</v>
      </c>
    </row>
    <row r="5" spans="1:81" ht="12.75">
      <c r="A5" s="14">
        <v>2</v>
      </c>
      <c r="B5" s="54" t="s">
        <v>24</v>
      </c>
      <c r="C5" s="53" t="s">
        <v>49</v>
      </c>
      <c r="D5" s="51"/>
      <c r="E5" s="52"/>
      <c r="F5" s="51"/>
      <c r="G5" s="10">
        <v>322</v>
      </c>
      <c r="H5" s="6">
        <v>184</v>
      </c>
      <c r="I5" s="6">
        <v>301</v>
      </c>
      <c r="J5" s="6"/>
      <c r="K5" s="6">
        <v>350</v>
      </c>
      <c r="L5" s="6">
        <v>172</v>
      </c>
      <c r="M5" s="6">
        <v>350</v>
      </c>
      <c r="N5" s="6">
        <v>350</v>
      </c>
      <c r="O5" s="6">
        <v>301</v>
      </c>
      <c r="P5" s="6">
        <v>184</v>
      </c>
      <c r="Q5" s="84">
        <v>322</v>
      </c>
      <c r="S5" s="30">
        <f t="shared" si="0"/>
        <v>700</v>
      </c>
      <c r="T5" s="31">
        <f t="shared" si="1"/>
        <v>672</v>
      </c>
      <c r="U5" s="93">
        <f t="shared" si="2"/>
        <v>368</v>
      </c>
      <c r="V5" s="90">
        <f t="shared" si="3"/>
        <v>1740</v>
      </c>
      <c r="AF5" s="45">
        <f t="shared" si="4"/>
        <v>350</v>
      </c>
      <c r="AG5" s="45">
        <f t="shared" si="4"/>
        <v>350</v>
      </c>
      <c r="AH5" s="45">
        <f t="shared" si="5"/>
        <v>322</v>
      </c>
      <c r="AI5" s="46">
        <f t="shared" si="6"/>
        <v>350</v>
      </c>
      <c r="AJ5" s="46">
        <f t="shared" si="7"/>
        <v>350</v>
      </c>
      <c r="AK5" s="55">
        <f t="shared" si="8"/>
        <v>700</v>
      </c>
      <c r="AL5" s="41">
        <f t="shared" si="9"/>
        <v>322</v>
      </c>
      <c r="AM5" s="41">
        <f t="shared" si="10"/>
        <v>301</v>
      </c>
      <c r="AN5" s="41">
        <f t="shared" si="11"/>
        <v>350</v>
      </c>
      <c r="AO5" s="41">
        <f t="shared" si="12"/>
        <v>301</v>
      </c>
      <c r="AP5" s="42">
        <f t="shared" si="13"/>
        <v>350</v>
      </c>
      <c r="AQ5" s="42">
        <f t="shared" si="14"/>
        <v>322</v>
      </c>
      <c r="AR5" s="56">
        <f t="shared" si="15"/>
        <v>672</v>
      </c>
      <c r="AS5" s="49">
        <f t="shared" si="16"/>
        <v>184</v>
      </c>
      <c r="AT5" s="49">
        <f t="shared" si="17"/>
        <v>0</v>
      </c>
      <c r="AU5" s="49">
        <f t="shared" si="18"/>
        <v>172</v>
      </c>
      <c r="AV5" s="49">
        <f t="shared" si="19"/>
        <v>184</v>
      </c>
      <c r="AW5" s="50">
        <f t="shared" si="20"/>
        <v>184</v>
      </c>
      <c r="AX5" s="50">
        <f t="shared" si="21"/>
        <v>184</v>
      </c>
      <c r="AY5" s="57">
        <f t="shared" si="22"/>
        <v>368</v>
      </c>
      <c r="CC5" s="29">
        <f t="shared" si="23"/>
        <v>1740</v>
      </c>
    </row>
    <row r="6" spans="1:81" ht="12.75">
      <c r="A6" s="14">
        <v>3</v>
      </c>
      <c r="B6" s="54" t="s">
        <v>24</v>
      </c>
      <c r="C6" s="53" t="s">
        <v>30</v>
      </c>
      <c r="D6" s="51"/>
      <c r="E6" s="52"/>
      <c r="F6" s="51"/>
      <c r="G6" s="10">
        <v>287</v>
      </c>
      <c r="H6" s="6">
        <v>164</v>
      </c>
      <c r="I6" s="6">
        <v>350</v>
      </c>
      <c r="J6" s="6">
        <v>184</v>
      </c>
      <c r="K6" s="6">
        <v>301</v>
      </c>
      <c r="L6" s="6">
        <v>184</v>
      </c>
      <c r="M6" s="6">
        <v>301</v>
      </c>
      <c r="N6" s="6">
        <v>301</v>
      </c>
      <c r="O6" s="6">
        <v>287</v>
      </c>
      <c r="P6" s="6">
        <v>164</v>
      </c>
      <c r="Q6" s="84">
        <v>287</v>
      </c>
      <c r="S6" s="30">
        <f t="shared" si="0"/>
        <v>602</v>
      </c>
      <c r="T6" s="31">
        <f t="shared" si="1"/>
        <v>651</v>
      </c>
      <c r="U6" s="93">
        <f t="shared" si="2"/>
        <v>368</v>
      </c>
      <c r="V6" s="90">
        <f t="shared" si="3"/>
        <v>1621</v>
      </c>
      <c r="AF6" s="45">
        <f t="shared" si="4"/>
        <v>301</v>
      </c>
      <c r="AG6" s="45">
        <f t="shared" si="4"/>
        <v>301</v>
      </c>
      <c r="AH6" s="45">
        <f t="shared" si="5"/>
        <v>287</v>
      </c>
      <c r="AI6" s="46">
        <f t="shared" si="6"/>
        <v>301</v>
      </c>
      <c r="AJ6" s="46">
        <f t="shared" si="7"/>
        <v>301</v>
      </c>
      <c r="AK6" s="55">
        <f t="shared" si="8"/>
        <v>602</v>
      </c>
      <c r="AL6" s="41">
        <f t="shared" si="9"/>
        <v>287</v>
      </c>
      <c r="AM6" s="41">
        <f t="shared" si="10"/>
        <v>350</v>
      </c>
      <c r="AN6" s="41">
        <f t="shared" si="11"/>
        <v>301</v>
      </c>
      <c r="AO6" s="41">
        <f t="shared" si="12"/>
        <v>287</v>
      </c>
      <c r="AP6" s="42">
        <f t="shared" si="13"/>
        <v>350</v>
      </c>
      <c r="AQ6" s="42">
        <f t="shared" si="14"/>
        <v>301</v>
      </c>
      <c r="AR6" s="56">
        <f t="shared" si="15"/>
        <v>651</v>
      </c>
      <c r="AS6" s="49">
        <f t="shared" si="16"/>
        <v>164</v>
      </c>
      <c r="AT6" s="49">
        <f t="shared" si="17"/>
        <v>184</v>
      </c>
      <c r="AU6" s="49">
        <f t="shared" si="18"/>
        <v>184</v>
      </c>
      <c r="AV6" s="49">
        <f t="shared" si="19"/>
        <v>164</v>
      </c>
      <c r="AW6" s="50">
        <f t="shared" si="20"/>
        <v>184</v>
      </c>
      <c r="AX6" s="50">
        <f t="shared" si="21"/>
        <v>184</v>
      </c>
      <c r="AY6" s="57">
        <f t="shared" si="22"/>
        <v>368</v>
      </c>
      <c r="CC6" s="29">
        <f t="shared" si="23"/>
        <v>1621</v>
      </c>
    </row>
    <row r="7" spans="1:81" ht="12.75">
      <c r="A7" s="14">
        <v>4</v>
      </c>
      <c r="B7" s="54" t="s">
        <v>24</v>
      </c>
      <c r="C7" s="53" t="s">
        <v>42</v>
      </c>
      <c r="D7" s="51"/>
      <c r="E7" s="52"/>
      <c r="F7" s="51"/>
      <c r="G7" s="10">
        <v>301</v>
      </c>
      <c r="H7" s="6">
        <v>172</v>
      </c>
      <c r="I7" s="6">
        <v>322</v>
      </c>
      <c r="J7" s="6">
        <v>200</v>
      </c>
      <c r="K7" s="6">
        <v>287</v>
      </c>
      <c r="L7" s="6">
        <v>158</v>
      </c>
      <c r="M7" s="6">
        <v>287</v>
      </c>
      <c r="N7" s="6">
        <v>287</v>
      </c>
      <c r="O7" s="6">
        <v>322</v>
      </c>
      <c r="P7" s="6">
        <v>172</v>
      </c>
      <c r="Q7" s="84">
        <v>301</v>
      </c>
      <c r="S7" s="30">
        <f t="shared" si="0"/>
        <v>588</v>
      </c>
      <c r="T7" s="31">
        <f t="shared" si="1"/>
        <v>644</v>
      </c>
      <c r="U7" s="93">
        <f t="shared" si="2"/>
        <v>372</v>
      </c>
      <c r="V7" s="90">
        <f t="shared" si="3"/>
        <v>1604</v>
      </c>
      <c r="AF7" s="45">
        <f t="shared" si="4"/>
        <v>287</v>
      </c>
      <c r="AG7" s="45">
        <f t="shared" si="4"/>
        <v>287</v>
      </c>
      <c r="AH7" s="45">
        <f t="shared" si="5"/>
        <v>301</v>
      </c>
      <c r="AI7" s="46">
        <f t="shared" si="6"/>
        <v>301</v>
      </c>
      <c r="AJ7" s="46">
        <f t="shared" si="7"/>
        <v>287</v>
      </c>
      <c r="AK7" s="55">
        <f t="shared" si="8"/>
        <v>588</v>
      </c>
      <c r="AL7" s="41">
        <f t="shared" si="9"/>
        <v>301</v>
      </c>
      <c r="AM7" s="41">
        <f t="shared" si="10"/>
        <v>322</v>
      </c>
      <c r="AN7" s="41">
        <f t="shared" si="11"/>
        <v>287</v>
      </c>
      <c r="AO7" s="41">
        <f t="shared" si="12"/>
        <v>322</v>
      </c>
      <c r="AP7" s="42">
        <f t="shared" si="13"/>
        <v>322</v>
      </c>
      <c r="AQ7" s="42">
        <f t="shared" si="14"/>
        <v>322</v>
      </c>
      <c r="AR7" s="56">
        <f t="shared" si="15"/>
        <v>644</v>
      </c>
      <c r="AS7" s="49">
        <f t="shared" si="16"/>
        <v>172</v>
      </c>
      <c r="AT7" s="49">
        <f t="shared" si="17"/>
        <v>200</v>
      </c>
      <c r="AU7" s="49">
        <f t="shared" si="18"/>
        <v>158</v>
      </c>
      <c r="AV7" s="49">
        <f t="shared" si="19"/>
        <v>172</v>
      </c>
      <c r="AW7" s="50">
        <f t="shared" si="20"/>
        <v>200</v>
      </c>
      <c r="AX7" s="50">
        <f t="shared" si="21"/>
        <v>172</v>
      </c>
      <c r="AY7" s="57">
        <f t="shared" si="22"/>
        <v>372</v>
      </c>
      <c r="CC7" s="29">
        <f t="shared" si="23"/>
        <v>1604</v>
      </c>
    </row>
    <row r="8" spans="1:81" ht="12.75">
      <c r="A8" s="14">
        <v>5</v>
      </c>
      <c r="B8" s="54" t="s">
        <v>24</v>
      </c>
      <c r="C8" s="53" t="s">
        <v>60</v>
      </c>
      <c r="D8" s="51"/>
      <c r="E8" s="52"/>
      <c r="F8" s="51"/>
      <c r="G8" s="10"/>
      <c r="H8" s="6"/>
      <c r="I8" s="6">
        <v>287</v>
      </c>
      <c r="J8" s="6">
        <v>172</v>
      </c>
      <c r="K8" s="6">
        <v>277</v>
      </c>
      <c r="L8" s="6">
        <v>164</v>
      </c>
      <c r="M8" s="6"/>
      <c r="N8" s="6"/>
      <c r="O8" s="6"/>
      <c r="P8" s="6"/>
      <c r="Q8" s="84"/>
      <c r="S8" s="30">
        <f t="shared" si="0"/>
        <v>0</v>
      </c>
      <c r="T8" s="31">
        <f t="shared" si="1"/>
        <v>564</v>
      </c>
      <c r="U8" s="93">
        <f t="shared" si="2"/>
        <v>336</v>
      </c>
      <c r="V8" s="90">
        <f t="shared" si="3"/>
        <v>900</v>
      </c>
      <c r="AF8" s="45">
        <f t="shared" si="4"/>
        <v>0</v>
      </c>
      <c r="AG8" s="45">
        <f t="shared" si="4"/>
        <v>0</v>
      </c>
      <c r="AH8" s="45">
        <f t="shared" si="5"/>
        <v>0</v>
      </c>
      <c r="AI8" s="46">
        <f t="shared" si="6"/>
        <v>0</v>
      </c>
      <c r="AJ8" s="46">
        <f t="shared" si="7"/>
        <v>0</v>
      </c>
      <c r="AK8" s="55">
        <f t="shared" si="8"/>
        <v>0</v>
      </c>
      <c r="AL8" s="41">
        <f t="shared" si="9"/>
        <v>0</v>
      </c>
      <c r="AM8" s="41">
        <f t="shared" si="10"/>
        <v>287</v>
      </c>
      <c r="AN8" s="41">
        <f t="shared" si="11"/>
        <v>277</v>
      </c>
      <c r="AO8" s="41">
        <f t="shared" si="12"/>
        <v>0</v>
      </c>
      <c r="AP8" s="42">
        <f t="shared" si="13"/>
        <v>287</v>
      </c>
      <c r="AQ8" s="42">
        <f t="shared" si="14"/>
        <v>277</v>
      </c>
      <c r="AR8" s="56">
        <f t="shared" si="15"/>
        <v>564</v>
      </c>
      <c r="AS8" s="49">
        <f t="shared" si="16"/>
        <v>0</v>
      </c>
      <c r="AT8" s="49">
        <f t="shared" si="17"/>
        <v>172</v>
      </c>
      <c r="AU8" s="49">
        <f t="shared" si="18"/>
        <v>164</v>
      </c>
      <c r="AV8" s="49">
        <f t="shared" si="19"/>
        <v>0</v>
      </c>
      <c r="AW8" s="50">
        <f t="shared" si="20"/>
        <v>172</v>
      </c>
      <c r="AX8" s="50">
        <f t="shared" si="21"/>
        <v>164</v>
      </c>
      <c r="AY8" s="57">
        <f t="shared" si="22"/>
        <v>336</v>
      </c>
      <c r="CC8" s="29">
        <f t="shared" si="23"/>
        <v>900</v>
      </c>
    </row>
    <row r="9" spans="1:81" ht="13.5" thickBot="1">
      <c r="A9" s="20">
        <v>6</v>
      </c>
      <c r="B9" s="107" t="s">
        <v>24</v>
      </c>
      <c r="C9" s="67" t="s">
        <v>68</v>
      </c>
      <c r="D9" s="68"/>
      <c r="E9" s="69"/>
      <c r="F9" s="68"/>
      <c r="G9" s="70"/>
      <c r="H9" s="71"/>
      <c r="I9" s="71"/>
      <c r="J9" s="71"/>
      <c r="K9" s="71"/>
      <c r="L9" s="71"/>
      <c r="M9" s="71">
        <v>277</v>
      </c>
      <c r="N9" s="71">
        <v>277</v>
      </c>
      <c r="O9" s="71"/>
      <c r="P9" s="71"/>
      <c r="Q9" s="85"/>
      <c r="S9" s="72">
        <f t="shared" si="0"/>
        <v>554</v>
      </c>
      <c r="T9" s="73">
        <f t="shared" si="1"/>
        <v>0</v>
      </c>
      <c r="U9" s="94">
        <f t="shared" si="2"/>
        <v>0</v>
      </c>
      <c r="V9" s="91">
        <f t="shared" si="3"/>
        <v>554</v>
      </c>
      <c r="AF9" s="45">
        <f t="shared" si="4"/>
        <v>277</v>
      </c>
      <c r="AG9" s="45">
        <f t="shared" si="4"/>
        <v>277</v>
      </c>
      <c r="AH9" s="45">
        <f t="shared" si="5"/>
        <v>0</v>
      </c>
      <c r="AI9" s="46">
        <f t="shared" si="6"/>
        <v>277</v>
      </c>
      <c r="AJ9" s="46">
        <f t="shared" si="7"/>
        <v>277</v>
      </c>
      <c r="AK9" s="55">
        <f t="shared" si="8"/>
        <v>554</v>
      </c>
      <c r="AL9" s="41">
        <f t="shared" si="9"/>
        <v>0</v>
      </c>
      <c r="AM9" s="41">
        <f t="shared" si="10"/>
        <v>0</v>
      </c>
      <c r="AN9" s="41">
        <f t="shared" si="11"/>
        <v>0</v>
      </c>
      <c r="AO9" s="41">
        <f t="shared" si="12"/>
        <v>0</v>
      </c>
      <c r="AP9" s="42">
        <f t="shared" si="13"/>
        <v>0</v>
      </c>
      <c r="AQ9" s="42">
        <f t="shared" si="14"/>
        <v>0</v>
      </c>
      <c r="AR9" s="56">
        <f t="shared" si="15"/>
        <v>0</v>
      </c>
      <c r="AS9" s="49">
        <f t="shared" si="16"/>
        <v>0</v>
      </c>
      <c r="AT9" s="49">
        <f t="shared" si="17"/>
        <v>0</v>
      </c>
      <c r="AU9" s="49">
        <f t="shared" si="18"/>
        <v>0</v>
      </c>
      <c r="AV9" s="49">
        <f t="shared" si="19"/>
        <v>0</v>
      </c>
      <c r="AW9" s="50">
        <f t="shared" si="20"/>
        <v>0</v>
      </c>
      <c r="AX9" s="50">
        <f t="shared" si="21"/>
        <v>0</v>
      </c>
      <c r="AY9" s="57">
        <f t="shared" si="22"/>
        <v>0</v>
      </c>
      <c r="CC9" s="29">
        <f t="shared" si="23"/>
        <v>554</v>
      </c>
    </row>
  </sheetData>
  <sheetProtection/>
  <mergeCells count="8">
    <mergeCell ref="AL1:AR1"/>
    <mergeCell ref="AS1:AY1"/>
    <mergeCell ref="B1:B3"/>
    <mergeCell ref="C1:C3"/>
    <mergeCell ref="D1:D3"/>
    <mergeCell ref="E1:E3"/>
    <mergeCell ref="F1:F3"/>
    <mergeCell ref="AF1:AK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r:id="rId2"/>
  <colBreaks count="1" manualBreakCount="1">
    <brk id="29" max="65535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CM13"/>
  <sheetViews>
    <sheetView zoomScaleSheetLayoutView="49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37.28125" defaultRowHeight="15"/>
  <cols>
    <col min="1" max="1" width="6.8515625" style="1" bestFit="1" customWidth="1"/>
    <col min="2" max="2" width="5.7109375" style="15" hidden="1" customWidth="1"/>
    <col min="3" max="3" width="26.57421875" style="95" bestFit="1" customWidth="1"/>
    <col min="4" max="4" width="8.7109375" style="32" hidden="1" customWidth="1"/>
    <col min="5" max="5" width="21.7109375" style="33" hidden="1" customWidth="1"/>
    <col min="6" max="6" width="22.8515625" style="34" hidden="1" customWidth="1"/>
    <col min="7" max="7" width="10.00390625" style="7" bestFit="1" customWidth="1"/>
    <col min="8" max="8" width="10.00390625" style="8" bestFit="1" customWidth="1"/>
    <col min="9" max="10" width="8.7109375" style="7" bestFit="1" customWidth="1"/>
    <col min="11" max="17" width="8.7109375" style="8" bestFit="1" customWidth="1"/>
    <col min="18" max="18" width="20.7109375" style="27" customWidth="1"/>
    <col min="19" max="19" width="6.8515625" style="9" bestFit="1" customWidth="1"/>
    <col min="20" max="20" width="9.28125" style="9" bestFit="1" customWidth="1"/>
    <col min="21" max="21" width="8.28125" style="9" bestFit="1" customWidth="1"/>
    <col min="22" max="22" width="5.8515625" style="23" bestFit="1" customWidth="1"/>
    <col min="23" max="29" width="12.00390625" style="23" customWidth="1"/>
    <col min="30" max="31" width="12.00390625" style="28" customWidth="1"/>
    <col min="32" max="33" width="5.8515625" style="9" bestFit="1" customWidth="1"/>
    <col min="34" max="36" width="4.00390625" style="9" bestFit="1" customWidth="1"/>
    <col min="37" max="37" width="4.421875" style="58" bestFit="1" customWidth="1"/>
    <col min="38" max="38" width="5.28125" style="9" bestFit="1" customWidth="1"/>
    <col min="39" max="39" width="4.140625" style="9" bestFit="1" customWidth="1"/>
    <col min="40" max="43" width="4.00390625" style="9" bestFit="1" customWidth="1"/>
    <col min="44" max="44" width="4.421875" style="58" bestFit="1" customWidth="1"/>
    <col min="45" max="45" width="5.28125" style="9" bestFit="1" customWidth="1"/>
    <col min="46" max="46" width="4.140625" style="9" bestFit="1" customWidth="1"/>
    <col min="47" max="50" width="4.00390625" style="9" bestFit="1" customWidth="1"/>
    <col min="51" max="51" width="4.421875" style="58" bestFit="1" customWidth="1"/>
    <col min="52" max="80" width="37.28125" style="28" customWidth="1"/>
    <col min="81" max="81" width="5.8515625" style="28" bestFit="1" customWidth="1"/>
    <col min="82" max="91" width="37.28125" style="28" customWidth="1"/>
    <col min="92" max="16384" width="37.28125" style="22" customWidth="1"/>
  </cols>
  <sheetData>
    <row r="1" spans="1:91" s="1" customFormat="1" ht="12.75">
      <c r="A1" s="3" t="s">
        <v>0</v>
      </c>
      <c r="B1" s="124" t="s">
        <v>17</v>
      </c>
      <c r="C1" s="124" t="s">
        <v>16</v>
      </c>
      <c r="D1" s="127" t="s">
        <v>15</v>
      </c>
      <c r="E1" s="124" t="s">
        <v>39</v>
      </c>
      <c r="F1" s="129" t="s">
        <v>40</v>
      </c>
      <c r="G1" s="5" t="s">
        <v>21</v>
      </c>
      <c r="H1" s="37" t="s">
        <v>21</v>
      </c>
      <c r="I1" s="5" t="s">
        <v>18</v>
      </c>
      <c r="J1" s="5" t="s">
        <v>18</v>
      </c>
      <c r="K1" s="5" t="s">
        <v>1</v>
      </c>
      <c r="L1" s="5" t="s">
        <v>1</v>
      </c>
      <c r="M1" s="5" t="s">
        <v>20</v>
      </c>
      <c r="N1" s="5" t="s">
        <v>20</v>
      </c>
      <c r="O1" s="5" t="s">
        <v>2</v>
      </c>
      <c r="P1" s="5" t="s">
        <v>2</v>
      </c>
      <c r="Q1" s="96" t="s">
        <v>2</v>
      </c>
      <c r="R1" s="15"/>
      <c r="S1" s="24" t="s">
        <v>6</v>
      </c>
      <c r="T1" s="25" t="s">
        <v>7</v>
      </c>
      <c r="U1" s="26" t="s">
        <v>8</v>
      </c>
      <c r="V1" s="35"/>
      <c r="W1" s="11"/>
      <c r="X1" s="11"/>
      <c r="Y1" s="11"/>
      <c r="Z1" s="11"/>
      <c r="AA1" s="11"/>
      <c r="AB1" s="11"/>
      <c r="AC1" s="11"/>
      <c r="AD1" s="15"/>
      <c r="AE1" s="15"/>
      <c r="AF1" s="131" t="s">
        <v>6</v>
      </c>
      <c r="AG1" s="131"/>
      <c r="AH1" s="131"/>
      <c r="AI1" s="131"/>
      <c r="AJ1" s="131"/>
      <c r="AK1" s="131"/>
      <c r="AL1" s="121" t="s">
        <v>7</v>
      </c>
      <c r="AM1" s="122"/>
      <c r="AN1" s="122"/>
      <c r="AO1" s="122"/>
      <c r="AP1" s="122"/>
      <c r="AQ1" s="122"/>
      <c r="AR1" s="123"/>
      <c r="AS1" s="118" t="s">
        <v>8</v>
      </c>
      <c r="AT1" s="119"/>
      <c r="AU1" s="119"/>
      <c r="AV1" s="119"/>
      <c r="AW1" s="119"/>
      <c r="AX1" s="119"/>
      <c r="AY1" s="120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</row>
    <row r="2" spans="1:91" s="1" customFormat="1" ht="12.75">
      <c r="A2" s="4"/>
      <c r="B2" s="125"/>
      <c r="C2" s="126"/>
      <c r="D2" s="128"/>
      <c r="E2" s="126"/>
      <c r="F2" s="130"/>
      <c r="G2" s="12" t="s">
        <v>4</v>
      </c>
      <c r="H2" s="2" t="s">
        <v>5</v>
      </c>
      <c r="I2" s="2" t="s">
        <v>4</v>
      </c>
      <c r="J2" s="78" t="s">
        <v>5</v>
      </c>
      <c r="K2" s="2" t="s">
        <v>4</v>
      </c>
      <c r="L2" s="2" t="s">
        <v>5</v>
      </c>
      <c r="M2" s="79" t="s">
        <v>3</v>
      </c>
      <c r="N2" s="38" t="s">
        <v>3</v>
      </c>
      <c r="O2" s="78" t="s">
        <v>4</v>
      </c>
      <c r="P2" s="2" t="s">
        <v>5</v>
      </c>
      <c r="Q2" s="105" t="s">
        <v>3</v>
      </c>
      <c r="R2" s="15"/>
      <c r="S2" s="13" t="s">
        <v>9</v>
      </c>
      <c r="T2" s="12" t="s">
        <v>9</v>
      </c>
      <c r="U2" s="17" t="s">
        <v>9</v>
      </c>
      <c r="V2" s="36" t="s">
        <v>9</v>
      </c>
      <c r="W2" s="11"/>
      <c r="X2" s="11"/>
      <c r="Y2" s="11"/>
      <c r="Z2" s="11"/>
      <c r="AA2" s="11"/>
      <c r="AB2" s="11"/>
      <c r="AC2" s="11"/>
      <c r="AD2" s="15"/>
      <c r="AE2" s="15"/>
      <c r="AF2" s="43" t="s">
        <v>20</v>
      </c>
      <c r="AG2" s="43" t="s">
        <v>20</v>
      </c>
      <c r="AH2" s="43" t="s">
        <v>14</v>
      </c>
      <c r="AI2" s="43" t="s">
        <v>11</v>
      </c>
      <c r="AJ2" s="43" t="s">
        <v>12</v>
      </c>
      <c r="AK2" s="43" t="s">
        <v>9</v>
      </c>
      <c r="AL2" s="39" t="s">
        <v>22</v>
      </c>
      <c r="AM2" s="39" t="s">
        <v>19</v>
      </c>
      <c r="AN2" s="39" t="s">
        <v>13</v>
      </c>
      <c r="AO2" s="39" t="s">
        <v>14</v>
      </c>
      <c r="AP2" s="39" t="s">
        <v>11</v>
      </c>
      <c r="AQ2" s="39" t="s">
        <v>12</v>
      </c>
      <c r="AR2" s="39" t="s">
        <v>9</v>
      </c>
      <c r="AS2" s="47" t="s">
        <v>22</v>
      </c>
      <c r="AT2" s="47" t="s">
        <v>19</v>
      </c>
      <c r="AU2" s="47" t="s">
        <v>13</v>
      </c>
      <c r="AV2" s="47" t="s">
        <v>14</v>
      </c>
      <c r="AW2" s="47" t="s">
        <v>11</v>
      </c>
      <c r="AX2" s="47" t="s">
        <v>12</v>
      </c>
      <c r="AY2" s="47" t="s">
        <v>9</v>
      </c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</row>
    <row r="3" spans="1:91" s="63" customFormat="1" ht="14.25" thickBot="1">
      <c r="A3" s="77"/>
      <c r="B3" s="125"/>
      <c r="C3" s="126"/>
      <c r="D3" s="128"/>
      <c r="E3" s="126"/>
      <c r="F3" s="130"/>
      <c r="G3" s="81">
        <v>44352</v>
      </c>
      <c r="H3" s="82">
        <v>44353</v>
      </c>
      <c r="I3" s="81">
        <v>44366</v>
      </c>
      <c r="J3" s="81">
        <v>44367</v>
      </c>
      <c r="K3" s="81">
        <v>44429</v>
      </c>
      <c r="L3" s="81">
        <v>44430</v>
      </c>
      <c r="M3" s="81">
        <v>44436</v>
      </c>
      <c r="N3" s="81">
        <v>44437</v>
      </c>
      <c r="O3" s="81">
        <v>44450</v>
      </c>
      <c r="P3" s="81">
        <v>44450</v>
      </c>
      <c r="Q3" s="106">
        <v>44451</v>
      </c>
      <c r="R3" s="59"/>
      <c r="S3" s="86"/>
      <c r="T3" s="87"/>
      <c r="U3" s="88"/>
      <c r="V3" s="36"/>
      <c r="W3" s="11"/>
      <c r="X3" s="11"/>
      <c r="Y3" s="11"/>
      <c r="Z3" s="11"/>
      <c r="AA3" s="11"/>
      <c r="AB3" s="11"/>
      <c r="AC3" s="11"/>
      <c r="AD3" s="59"/>
      <c r="AE3" s="59"/>
      <c r="AF3" s="60"/>
      <c r="AG3" s="60"/>
      <c r="AH3" s="60"/>
      <c r="AI3" s="60"/>
      <c r="AJ3" s="60"/>
      <c r="AK3" s="44"/>
      <c r="AL3" s="61"/>
      <c r="AM3" s="61"/>
      <c r="AN3" s="61"/>
      <c r="AO3" s="61"/>
      <c r="AP3" s="61"/>
      <c r="AQ3" s="61"/>
      <c r="AR3" s="40"/>
      <c r="AS3" s="62"/>
      <c r="AT3" s="62"/>
      <c r="AU3" s="62"/>
      <c r="AV3" s="62"/>
      <c r="AW3" s="62"/>
      <c r="AX3" s="62"/>
      <c r="AY3" s="48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</row>
    <row r="4" spans="1:81" ht="12.75">
      <c r="A4" s="18">
        <v>1</v>
      </c>
      <c r="B4" s="80" t="s">
        <v>38</v>
      </c>
      <c r="C4" s="64" t="s">
        <v>31</v>
      </c>
      <c r="D4" s="65"/>
      <c r="E4" s="66"/>
      <c r="F4" s="65"/>
      <c r="G4" s="21">
        <v>350</v>
      </c>
      <c r="H4" s="19">
        <v>200</v>
      </c>
      <c r="I4" s="19">
        <v>350</v>
      </c>
      <c r="J4" s="19">
        <v>200</v>
      </c>
      <c r="K4" s="19">
        <v>350</v>
      </c>
      <c r="L4" s="19">
        <v>200</v>
      </c>
      <c r="M4" s="19"/>
      <c r="N4" s="19">
        <v>301</v>
      </c>
      <c r="O4" s="19">
        <v>350</v>
      </c>
      <c r="P4" s="19">
        <v>200</v>
      </c>
      <c r="Q4" s="83">
        <v>322</v>
      </c>
      <c r="S4" s="74">
        <f aca="true" t="shared" si="0" ref="S4:S13">AK4</f>
        <v>623</v>
      </c>
      <c r="T4" s="75">
        <f aca="true" t="shared" si="1" ref="T4:T13">AR4</f>
        <v>700</v>
      </c>
      <c r="U4" s="92">
        <f aca="true" t="shared" si="2" ref="U4:U13">AY4</f>
        <v>400</v>
      </c>
      <c r="V4" s="89">
        <f aca="true" t="shared" si="3" ref="V4:V13">SUM(S4:U4)</f>
        <v>1723</v>
      </c>
      <c r="AF4" s="45">
        <f aca="true" t="shared" si="4" ref="AF4:AF13">M4</f>
        <v>0</v>
      </c>
      <c r="AG4" s="45">
        <f aca="true" t="shared" si="5" ref="AG4:AG13">N4</f>
        <v>301</v>
      </c>
      <c r="AH4" s="45">
        <f aca="true" t="shared" si="6" ref="AH4:AH13">Q4</f>
        <v>322</v>
      </c>
      <c r="AI4" s="46">
        <f aca="true" t="shared" si="7" ref="AI4:AI13">LARGE(AF4:AH4,1)</f>
        <v>322</v>
      </c>
      <c r="AJ4" s="46">
        <f aca="true" t="shared" si="8" ref="AJ4:AJ13">LARGE(AF4:AH4,2)</f>
        <v>301</v>
      </c>
      <c r="AK4" s="55">
        <f aca="true" t="shared" si="9" ref="AK4:AK13">SUM(AI4:AJ4)</f>
        <v>623</v>
      </c>
      <c r="AL4" s="41">
        <f aca="true" t="shared" si="10" ref="AL4:AL13">G4</f>
        <v>350</v>
      </c>
      <c r="AM4" s="41">
        <f aca="true" t="shared" si="11" ref="AM4:AM13">I4</f>
        <v>350</v>
      </c>
      <c r="AN4" s="41">
        <f aca="true" t="shared" si="12" ref="AN4:AN13">K4</f>
        <v>350</v>
      </c>
      <c r="AO4" s="41">
        <f aca="true" t="shared" si="13" ref="AO4:AO13">O4</f>
        <v>350</v>
      </c>
      <c r="AP4" s="42">
        <f aca="true" t="shared" si="14" ref="AP4:AP13">LARGE(AL4:AO4,1)</f>
        <v>350</v>
      </c>
      <c r="AQ4" s="42">
        <f aca="true" t="shared" si="15" ref="AQ4:AQ13">LARGE(AL4:AO4,2)</f>
        <v>350</v>
      </c>
      <c r="AR4" s="56">
        <f aca="true" t="shared" si="16" ref="AR4:AR13">SUM(AP4:AQ4)</f>
        <v>700</v>
      </c>
      <c r="AS4" s="49">
        <f aca="true" t="shared" si="17" ref="AS4:AS13">H4</f>
        <v>200</v>
      </c>
      <c r="AT4" s="49">
        <f aca="true" t="shared" si="18" ref="AT4:AT13">J4</f>
        <v>200</v>
      </c>
      <c r="AU4" s="49">
        <f aca="true" t="shared" si="19" ref="AU4:AU13">L4</f>
        <v>200</v>
      </c>
      <c r="AV4" s="49">
        <f aca="true" t="shared" si="20" ref="AV4:AV13">P4</f>
        <v>200</v>
      </c>
      <c r="AW4" s="50">
        <f aca="true" t="shared" si="21" ref="AW4:AW13">LARGE(AS4:AV4,1)</f>
        <v>200</v>
      </c>
      <c r="AX4" s="50">
        <f aca="true" t="shared" si="22" ref="AX4:AX13">LARGE(AS4:AV4,2)</f>
        <v>200</v>
      </c>
      <c r="AY4" s="57">
        <f aca="true" t="shared" si="23" ref="AY4:AY13">SUM(AW4:AX4)</f>
        <v>400</v>
      </c>
      <c r="CC4" s="29">
        <f aca="true" t="shared" si="24" ref="CC4:CC13">V4</f>
        <v>1723</v>
      </c>
    </row>
    <row r="5" spans="1:81" ht="12.75">
      <c r="A5" s="14">
        <v>2</v>
      </c>
      <c r="B5" s="54" t="s">
        <v>24</v>
      </c>
      <c r="C5" s="53" t="s">
        <v>51</v>
      </c>
      <c r="D5" s="51"/>
      <c r="E5" s="52"/>
      <c r="F5" s="51"/>
      <c r="G5" s="10">
        <v>287</v>
      </c>
      <c r="H5" s="6">
        <v>184</v>
      </c>
      <c r="I5" s="6">
        <v>301</v>
      </c>
      <c r="J5" s="6">
        <v>172</v>
      </c>
      <c r="K5" s="6">
        <v>322</v>
      </c>
      <c r="L5" s="6">
        <v>172</v>
      </c>
      <c r="M5" s="6">
        <v>322</v>
      </c>
      <c r="N5" s="6"/>
      <c r="O5" s="6">
        <v>322</v>
      </c>
      <c r="P5" s="6">
        <v>184</v>
      </c>
      <c r="Q5" s="84">
        <v>350</v>
      </c>
      <c r="S5" s="30">
        <f t="shared" si="0"/>
        <v>672</v>
      </c>
      <c r="T5" s="31">
        <f t="shared" si="1"/>
        <v>644</v>
      </c>
      <c r="U5" s="93">
        <f t="shared" si="2"/>
        <v>368</v>
      </c>
      <c r="V5" s="90">
        <f t="shared" si="3"/>
        <v>1684</v>
      </c>
      <c r="AF5" s="45">
        <f t="shared" si="4"/>
        <v>322</v>
      </c>
      <c r="AG5" s="45">
        <f t="shared" si="5"/>
        <v>0</v>
      </c>
      <c r="AH5" s="45">
        <f t="shared" si="6"/>
        <v>350</v>
      </c>
      <c r="AI5" s="46">
        <f t="shared" si="7"/>
        <v>350</v>
      </c>
      <c r="AJ5" s="46">
        <f t="shared" si="8"/>
        <v>322</v>
      </c>
      <c r="AK5" s="55">
        <f t="shared" si="9"/>
        <v>672</v>
      </c>
      <c r="AL5" s="41">
        <f t="shared" si="10"/>
        <v>287</v>
      </c>
      <c r="AM5" s="41">
        <f t="shared" si="11"/>
        <v>301</v>
      </c>
      <c r="AN5" s="41">
        <f t="shared" si="12"/>
        <v>322</v>
      </c>
      <c r="AO5" s="41">
        <f t="shared" si="13"/>
        <v>322</v>
      </c>
      <c r="AP5" s="42">
        <f t="shared" si="14"/>
        <v>322</v>
      </c>
      <c r="AQ5" s="42">
        <f t="shared" si="15"/>
        <v>322</v>
      </c>
      <c r="AR5" s="56">
        <f t="shared" si="16"/>
        <v>644</v>
      </c>
      <c r="AS5" s="49">
        <f t="shared" si="17"/>
        <v>184</v>
      </c>
      <c r="AT5" s="49">
        <f t="shared" si="18"/>
        <v>172</v>
      </c>
      <c r="AU5" s="49">
        <f t="shared" si="19"/>
        <v>172</v>
      </c>
      <c r="AV5" s="49">
        <f t="shared" si="20"/>
        <v>184</v>
      </c>
      <c r="AW5" s="50">
        <f t="shared" si="21"/>
        <v>184</v>
      </c>
      <c r="AX5" s="50">
        <f t="shared" si="22"/>
        <v>184</v>
      </c>
      <c r="AY5" s="57">
        <f t="shared" si="23"/>
        <v>368</v>
      </c>
      <c r="CC5" s="29">
        <f t="shared" si="24"/>
        <v>1684</v>
      </c>
    </row>
    <row r="6" spans="1:81" ht="12.75">
      <c r="A6" s="14">
        <v>3</v>
      </c>
      <c r="B6" s="16" t="s">
        <v>10</v>
      </c>
      <c r="C6" s="53" t="s">
        <v>61</v>
      </c>
      <c r="D6" s="51"/>
      <c r="E6" s="52"/>
      <c r="F6" s="51"/>
      <c r="G6" s="10"/>
      <c r="H6" s="6"/>
      <c r="I6" s="6">
        <v>287</v>
      </c>
      <c r="J6" s="6">
        <v>184</v>
      </c>
      <c r="K6" s="6"/>
      <c r="L6" s="6">
        <v>184</v>
      </c>
      <c r="M6" s="6">
        <v>350</v>
      </c>
      <c r="N6" s="6">
        <v>322</v>
      </c>
      <c r="O6" s="6">
        <v>277</v>
      </c>
      <c r="P6" s="6">
        <v>172</v>
      </c>
      <c r="Q6" s="84">
        <v>287</v>
      </c>
      <c r="S6" s="30">
        <f t="shared" si="0"/>
        <v>672</v>
      </c>
      <c r="T6" s="31">
        <f t="shared" si="1"/>
        <v>564</v>
      </c>
      <c r="U6" s="93">
        <f t="shared" si="2"/>
        <v>368</v>
      </c>
      <c r="V6" s="90">
        <f t="shared" si="3"/>
        <v>1604</v>
      </c>
      <c r="AF6" s="45">
        <f t="shared" si="4"/>
        <v>350</v>
      </c>
      <c r="AG6" s="45">
        <f t="shared" si="5"/>
        <v>322</v>
      </c>
      <c r="AH6" s="45">
        <f t="shared" si="6"/>
        <v>287</v>
      </c>
      <c r="AI6" s="46">
        <f t="shared" si="7"/>
        <v>350</v>
      </c>
      <c r="AJ6" s="46">
        <f t="shared" si="8"/>
        <v>322</v>
      </c>
      <c r="AK6" s="55">
        <f t="shared" si="9"/>
        <v>672</v>
      </c>
      <c r="AL6" s="41">
        <f t="shared" si="10"/>
        <v>0</v>
      </c>
      <c r="AM6" s="41">
        <f t="shared" si="11"/>
        <v>287</v>
      </c>
      <c r="AN6" s="41">
        <f t="shared" si="12"/>
        <v>0</v>
      </c>
      <c r="AO6" s="41">
        <f t="shared" si="13"/>
        <v>277</v>
      </c>
      <c r="AP6" s="42">
        <f t="shared" si="14"/>
        <v>287</v>
      </c>
      <c r="AQ6" s="42">
        <f t="shared" si="15"/>
        <v>277</v>
      </c>
      <c r="AR6" s="56">
        <f t="shared" si="16"/>
        <v>564</v>
      </c>
      <c r="AS6" s="49">
        <f t="shared" si="17"/>
        <v>0</v>
      </c>
      <c r="AT6" s="49">
        <f t="shared" si="18"/>
        <v>184</v>
      </c>
      <c r="AU6" s="49">
        <f t="shared" si="19"/>
        <v>184</v>
      </c>
      <c r="AV6" s="49">
        <f t="shared" si="20"/>
        <v>172</v>
      </c>
      <c r="AW6" s="50">
        <f t="shared" si="21"/>
        <v>184</v>
      </c>
      <c r="AX6" s="50">
        <f t="shared" si="22"/>
        <v>184</v>
      </c>
      <c r="AY6" s="57">
        <f t="shared" si="23"/>
        <v>368</v>
      </c>
      <c r="CC6" s="29">
        <f t="shared" si="24"/>
        <v>1604</v>
      </c>
    </row>
    <row r="7" spans="1:81" ht="12.75">
      <c r="A7" s="14">
        <v>4</v>
      </c>
      <c r="B7" s="76" t="s">
        <v>38</v>
      </c>
      <c r="C7" s="53" t="s">
        <v>23</v>
      </c>
      <c r="D7" s="51"/>
      <c r="E7" s="52"/>
      <c r="F7" s="51"/>
      <c r="G7" s="10">
        <v>277</v>
      </c>
      <c r="H7" s="6">
        <v>164</v>
      </c>
      <c r="I7" s="6">
        <v>277</v>
      </c>
      <c r="J7" s="6">
        <v>164</v>
      </c>
      <c r="K7" s="6">
        <v>287</v>
      </c>
      <c r="L7" s="6">
        <v>152</v>
      </c>
      <c r="M7" s="6"/>
      <c r="N7" s="6">
        <v>350</v>
      </c>
      <c r="O7" s="6">
        <v>266</v>
      </c>
      <c r="P7" s="6">
        <v>152</v>
      </c>
      <c r="Q7" s="84">
        <v>301</v>
      </c>
      <c r="S7" s="30">
        <f t="shared" si="0"/>
        <v>651</v>
      </c>
      <c r="T7" s="31">
        <f t="shared" si="1"/>
        <v>564</v>
      </c>
      <c r="U7" s="93">
        <f t="shared" si="2"/>
        <v>328</v>
      </c>
      <c r="V7" s="90">
        <f t="shared" si="3"/>
        <v>1543</v>
      </c>
      <c r="AF7" s="45">
        <f t="shared" si="4"/>
        <v>0</v>
      </c>
      <c r="AG7" s="45">
        <f t="shared" si="5"/>
        <v>350</v>
      </c>
      <c r="AH7" s="45">
        <f t="shared" si="6"/>
        <v>301</v>
      </c>
      <c r="AI7" s="46">
        <f t="shared" si="7"/>
        <v>350</v>
      </c>
      <c r="AJ7" s="46">
        <f t="shared" si="8"/>
        <v>301</v>
      </c>
      <c r="AK7" s="55">
        <f t="shared" si="9"/>
        <v>651</v>
      </c>
      <c r="AL7" s="41">
        <f t="shared" si="10"/>
        <v>277</v>
      </c>
      <c r="AM7" s="41">
        <f t="shared" si="11"/>
        <v>277</v>
      </c>
      <c r="AN7" s="41">
        <f t="shared" si="12"/>
        <v>287</v>
      </c>
      <c r="AO7" s="41">
        <f t="shared" si="13"/>
        <v>266</v>
      </c>
      <c r="AP7" s="42">
        <f t="shared" si="14"/>
        <v>287</v>
      </c>
      <c r="AQ7" s="42">
        <f t="shared" si="15"/>
        <v>277</v>
      </c>
      <c r="AR7" s="56">
        <f t="shared" si="16"/>
        <v>564</v>
      </c>
      <c r="AS7" s="49">
        <f t="shared" si="17"/>
        <v>164</v>
      </c>
      <c r="AT7" s="49">
        <f t="shared" si="18"/>
        <v>164</v>
      </c>
      <c r="AU7" s="49">
        <f t="shared" si="19"/>
        <v>152</v>
      </c>
      <c r="AV7" s="49">
        <f t="shared" si="20"/>
        <v>152</v>
      </c>
      <c r="AW7" s="50">
        <f t="shared" si="21"/>
        <v>164</v>
      </c>
      <c r="AX7" s="50">
        <f t="shared" si="22"/>
        <v>164</v>
      </c>
      <c r="AY7" s="57">
        <f t="shared" si="23"/>
        <v>328</v>
      </c>
      <c r="CC7" s="29">
        <f t="shared" si="24"/>
        <v>1543</v>
      </c>
    </row>
    <row r="8" spans="1:81" ht="12.75">
      <c r="A8" s="14">
        <v>5</v>
      </c>
      <c r="B8" s="54" t="s">
        <v>24</v>
      </c>
      <c r="C8" s="53" t="s">
        <v>50</v>
      </c>
      <c r="D8" s="51"/>
      <c r="E8" s="52"/>
      <c r="F8" s="51"/>
      <c r="G8" s="10">
        <v>322</v>
      </c>
      <c r="H8" s="6">
        <v>158</v>
      </c>
      <c r="I8" s="6"/>
      <c r="J8" s="6"/>
      <c r="K8" s="6">
        <v>301</v>
      </c>
      <c r="L8" s="6">
        <v>164</v>
      </c>
      <c r="M8" s="6"/>
      <c r="N8" s="6"/>
      <c r="O8" s="6">
        <v>301</v>
      </c>
      <c r="P8" s="6">
        <v>164</v>
      </c>
      <c r="Q8" s="84">
        <v>277</v>
      </c>
      <c r="S8" s="30">
        <f t="shared" si="0"/>
        <v>277</v>
      </c>
      <c r="T8" s="31">
        <f t="shared" si="1"/>
        <v>623</v>
      </c>
      <c r="U8" s="93">
        <f t="shared" si="2"/>
        <v>328</v>
      </c>
      <c r="V8" s="90">
        <f t="shared" si="3"/>
        <v>1228</v>
      </c>
      <c r="AF8" s="45">
        <f t="shared" si="4"/>
        <v>0</v>
      </c>
      <c r="AG8" s="45">
        <f t="shared" si="5"/>
        <v>0</v>
      </c>
      <c r="AH8" s="45">
        <f t="shared" si="6"/>
        <v>277</v>
      </c>
      <c r="AI8" s="46">
        <f t="shared" si="7"/>
        <v>277</v>
      </c>
      <c r="AJ8" s="46">
        <f t="shared" si="8"/>
        <v>0</v>
      </c>
      <c r="AK8" s="55">
        <f t="shared" si="9"/>
        <v>277</v>
      </c>
      <c r="AL8" s="41">
        <f t="shared" si="10"/>
        <v>322</v>
      </c>
      <c r="AM8" s="41">
        <f t="shared" si="11"/>
        <v>0</v>
      </c>
      <c r="AN8" s="41">
        <f t="shared" si="12"/>
        <v>301</v>
      </c>
      <c r="AO8" s="41">
        <f t="shared" si="13"/>
        <v>301</v>
      </c>
      <c r="AP8" s="42">
        <f t="shared" si="14"/>
        <v>322</v>
      </c>
      <c r="AQ8" s="42">
        <f t="shared" si="15"/>
        <v>301</v>
      </c>
      <c r="AR8" s="56">
        <f t="shared" si="16"/>
        <v>623</v>
      </c>
      <c r="AS8" s="49">
        <f t="shared" si="17"/>
        <v>158</v>
      </c>
      <c r="AT8" s="49">
        <f t="shared" si="18"/>
        <v>0</v>
      </c>
      <c r="AU8" s="49">
        <f t="shared" si="19"/>
        <v>164</v>
      </c>
      <c r="AV8" s="49">
        <f t="shared" si="20"/>
        <v>164</v>
      </c>
      <c r="AW8" s="50">
        <f t="shared" si="21"/>
        <v>164</v>
      </c>
      <c r="AX8" s="50">
        <f t="shared" si="22"/>
        <v>164</v>
      </c>
      <c r="AY8" s="57">
        <f t="shared" si="23"/>
        <v>328</v>
      </c>
      <c r="CC8" s="29">
        <f t="shared" si="24"/>
        <v>1228</v>
      </c>
    </row>
    <row r="9" spans="1:81" ht="12.75">
      <c r="A9" s="14">
        <v>6</v>
      </c>
      <c r="B9" s="54" t="s">
        <v>24</v>
      </c>
      <c r="C9" s="53" t="s">
        <v>43</v>
      </c>
      <c r="D9" s="51"/>
      <c r="E9" s="52"/>
      <c r="F9" s="51"/>
      <c r="G9" s="10">
        <v>301</v>
      </c>
      <c r="H9" s="6">
        <v>172</v>
      </c>
      <c r="I9" s="6">
        <v>322</v>
      </c>
      <c r="J9" s="6">
        <v>158</v>
      </c>
      <c r="K9" s="6">
        <v>277</v>
      </c>
      <c r="L9" s="6">
        <v>158</v>
      </c>
      <c r="M9" s="6"/>
      <c r="N9" s="6"/>
      <c r="O9" s="6">
        <v>287</v>
      </c>
      <c r="P9" s="6">
        <v>158</v>
      </c>
      <c r="Q9" s="84"/>
      <c r="S9" s="30">
        <f t="shared" si="0"/>
        <v>0</v>
      </c>
      <c r="T9" s="31">
        <f t="shared" si="1"/>
        <v>623</v>
      </c>
      <c r="U9" s="93">
        <f t="shared" si="2"/>
        <v>330</v>
      </c>
      <c r="V9" s="90">
        <f t="shared" si="3"/>
        <v>953</v>
      </c>
      <c r="AF9" s="45">
        <f t="shared" si="4"/>
        <v>0</v>
      </c>
      <c r="AG9" s="45">
        <f t="shared" si="5"/>
        <v>0</v>
      </c>
      <c r="AH9" s="45">
        <f t="shared" si="6"/>
        <v>0</v>
      </c>
      <c r="AI9" s="46">
        <f t="shared" si="7"/>
        <v>0</v>
      </c>
      <c r="AJ9" s="46">
        <f t="shared" si="8"/>
        <v>0</v>
      </c>
      <c r="AK9" s="55">
        <f t="shared" si="9"/>
        <v>0</v>
      </c>
      <c r="AL9" s="41">
        <f t="shared" si="10"/>
        <v>301</v>
      </c>
      <c r="AM9" s="41">
        <f t="shared" si="11"/>
        <v>322</v>
      </c>
      <c r="AN9" s="41">
        <f t="shared" si="12"/>
        <v>277</v>
      </c>
      <c r="AO9" s="41">
        <f t="shared" si="13"/>
        <v>287</v>
      </c>
      <c r="AP9" s="42">
        <f t="shared" si="14"/>
        <v>322</v>
      </c>
      <c r="AQ9" s="42">
        <f t="shared" si="15"/>
        <v>301</v>
      </c>
      <c r="AR9" s="56">
        <f t="shared" si="16"/>
        <v>623</v>
      </c>
      <c r="AS9" s="49">
        <f t="shared" si="17"/>
        <v>172</v>
      </c>
      <c r="AT9" s="49">
        <f t="shared" si="18"/>
        <v>158</v>
      </c>
      <c r="AU9" s="49">
        <f t="shared" si="19"/>
        <v>158</v>
      </c>
      <c r="AV9" s="49">
        <f t="shared" si="20"/>
        <v>158</v>
      </c>
      <c r="AW9" s="50">
        <f t="shared" si="21"/>
        <v>172</v>
      </c>
      <c r="AX9" s="50">
        <f t="shared" si="22"/>
        <v>158</v>
      </c>
      <c r="AY9" s="57">
        <f t="shared" si="23"/>
        <v>330</v>
      </c>
      <c r="CC9" s="29">
        <f t="shared" si="24"/>
        <v>953</v>
      </c>
    </row>
    <row r="10" spans="1:81" ht="12.75">
      <c r="A10" s="14">
        <v>7</v>
      </c>
      <c r="B10" s="16" t="s">
        <v>10</v>
      </c>
      <c r="C10" s="53" t="s">
        <v>37</v>
      </c>
      <c r="D10" s="51"/>
      <c r="E10" s="52"/>
      <c r="F10" s="51"/>
      <c r="G10" s="10">
        <v>266</v>
      </c>
      <c r="H10" s="6">
        <v>146</v>
      </c>
      <c r="I10" s="6">
        <v>256</v>
      </c>
      <c r="J10" s="6"/>
      <c r="K10" s="6"/>
      <c r="L10" s="6"/>
      <c r="M10" s="6"/>
      <c r="N10" s="6"/>
      <c r="O10" s="6">
        <v>256</v>
      </c>
      <c r="P10" s="6">
        <v>146</v>
      </c>
      <c r="Q10" s="84"/>
      <c r="S10" s="30">
        <f t="shared" si="0"/>
        <v>0</v>
      </c>
      <c r="T10" s="31">
        <f t="shared" si="1"/>
        <v>522</v>
      </c>
      <c r="U10" s="93">
        <f t="shared" si="2"/>
        <v>292</v>
      </c>
      <c r="V10" s="90">
        <f t="shared" si="3"/>
        <v>814</v>
      </c>
      <c r="AF10" s="45">
        <f t="shared" si="4"/>
        <v>0</v>
      </c>
      <c r="AG10" s="45">
        <f t="shared" si="5"/>
        <v>0</v>
      </c>
      <c r="AH10" s="45">
        <f t="shared" si="6"/>
        <v>0</v>
      </c>
      <c r="AI10" s="46">
        <f t="shared" si="7"/>
        <v>0</v>
      </c>
      <c r="AJ10" s="46">
        <f t="shared" si="8"/>
        <v>0</v>
      </c>
      <c r="AK10" s="55">
        <f t="shared" si="9"/>
        <v>0</v>
      </c>
      <c r="AL10" s="41">
        <f t="shared" si="10"/>
        <v>266</v>
      </c>
      <c r="AM10" s="41">
        <f t="shared" si="11"/>
        <v>256</v>
      </c>
      <c r="AN10" s="41">
        <f t="shared" si="12"/>
        <v>0</v>
      </c>
      <c r="AO10" s="41">
        <f t="shared" si="13"/>
        <v>256</v>
      </c>
      <c r="AP10" s="42">
        <f t="shared" si="14"/>
        <v>266</v>
      </c>
      <c r="AQ10" s="42">
        <f t="shared" si="15"/>
        <v>256</v>
      </c>
      <c r="AR10" s="56">
        <f t="shared" si="16"/>
        <v>522</v>
      </c>
      <c r="AS10" s="49">
        <f t="shared" si="17"/>
        <v>146</v>
      </c>
      <c r="AT10" s="49">
        <f t="shared" si="18"/>
        <v>0</v>
      </c>
      <c r="AU10" s="49">
        <f t="shared" si="19"/>
        <v>0</v>
      </c>
      <c r="AV10" s="49">
        <f t="shared" si="20"/>
        <v>146</v>
      </c>
      <c r="AW10" s="50">
        <f t="shared" si="21"/>
        <v>146</v>
      </c>
      <c r="AX10" s="50">
        <f t="shared" si="22"/>
        <v>146</v>
      </c>
      <c r="AY10" s="57">
        <f t="shared" si="23"/>
        <v>292</v>
      </c>
      <c r="CC10" s="29">
        <f t="shared" si="24"/>
        <v>814</v>
      </c>
    </row>
    <row r="11" spans="1:81" ht="12.75">
      <c r="A11" s="14">
        <v>8</v>
      </c>
      <c r="B11" s="16" t="s">
        <v>10</v>
      </c>
      <c r="C11" s="53" t="s">
        <v>72</v>
      </c>
      <c r="D11" s="51"/>
      <c r="E11" s="52"/>
      <c r="F11" s="51"/>
      <c r="G11" s="10"/>
      <c r="H11" s="6"/>
      <c r="I11" s="6"/>
      <c r="J11" s="6"/>
      <c r="K11" s="6"/>
      <c r="L11" s="6"/>
      <c r="M11" s="6"/>
      <c r="N11" s="6"/>
      <c r="O11" s="6">
        <v>245</v>
      </c>
      <c r="P11" s="6"/>
      <c r="Q11" s="84">
        <v>266</v>
      </c>
      <c r="S11" s="30">
        <f t="shared" si="0"/>
        <v>266</v>
      </c>
      <c r="T11" s="31">
        <f t="shared" si="1"/>
        <v>245</v>
      </c>
      <c r="U11" s="93">
        <f t="shared" si="2"/>
        <v>0</v>
      </c>
      <c r="V11" s="90">
        <f t="shared" si="3"/>
        <v>511</v>
      </c>
      <c r="AF11" s="45">
        <f t="shared" si="4"/>
        <v>0</v>
      </c>
      <c r="AG11" s="45">
        <f t="shared" si="5"/>
        <v>0</v>
      </c>
      <c r="AH11" s="45">
        <f t="shared" si="6"/>
        <v>266</v>
      </c>
      <c r="AI11" s="46">
        <f t="shared" si="7"/>
        <v>266</v>
      </c>
      <c r="AJ11" s="46">
        <f t="shared" si="8"/>
        <v>0</v>
      </c>
      <c r="AK11" s="55">
        <f t="shared" si="9"/>
        <v>266</v>
      </c>
      <c r="AL11" s="41">
        <f t="shared" si="10"/>
        <v>0</v>
      </c>
      <c r="AM11" s="41">
        <f t="shared" si="11"/>
        <v>0</v>
      </c>
      <c r="AN11" s="41">
        <f t="shared" si="12"/>
        <v>0</v>
      </c>
      <c r="AO11" s="41">
        <f t="shared" si="13"/>
        <v>245</v>
      </c>
      <c r="AP11" s="42">
        <f t="shared" si="14"/>
        <v>245</v>
      </c>
      <c r="AQ11" s="42">
        <f t="shared" si="15"/>
        <v>0</v>
      </c>
      <c r="AR11" s="56">
        <f t="shared" si="16"/>
        <v>245</v>
      </c>
      <c r="AS11" s="49">
        <f t="shared" si="17"/>
        <v>0</v>
      </c>
      <c r="AT11" s="49">
        <f t="shared" si="18"/>
        <v>0</v>
      </c>
      <c r="AU11" s="49">
        <f t="shared" si="19"/>
        <v>0</v>
      </c>
      <c r="AV11" s="49">
        <f t="shared" si="20"/>
        <v>0</v>
      </c>
      <c r="AW11" s="50">
        <f t="shared" si="21"/>
        <v>0</v>
      </c>
      <c r="AX11" s="50">
        <f t="shared" si="22"/>
        <v>0</v>
      </c>
      <c r="AY11" s="57">
        <f t="shared" si="23"/>
        <v>0</v>
      </c>
      <c r="CC11" s="29">
        <f t="shared" si="24"/>
        <v>511</v>
      </c>
    </row>
    <row r="12" spans="1:81" ht="12.75">
      <c r="A12" s="14">
        <v>9</v>
      </c>
      <c r="B12" s="16" t="s">
        <v>10</v>
      </c>
      <c r="C12" s="53" t="s">
        <v>62</v>
      </c>
      <c r="D12" s="51"/>
      <c r="E12" s="52"/>
      <c r="F12" s="51"/>
      <c r="G12" s="10"/>
      <c r="H12" s="6"/>
      <c r="I12" s="6">
        <v>266</v>
      </c>
      <c r="J12" s="6">
        <v>152</v>
      </c>
      <c r="K12" s="6"/>
      <c r="L12" s="6"/>
      <c r="M12" s="6"/>
      <c r="N12" s="6"/>
      <c r="O12" s="6"/>
      <c r="P12" s="6"/>
      <c r="Q12" s="84"/>
      <c r="S12" s="30">
        <f t="shared" si="0"/>
        <v>0</v>
      </c>
      <c r="T12" s="31">
        <f t="shared" si="1"/>
        <v>266</v>
      </c>
      <c r="U12" s="93">
        <f t="shared" si="2"/>
        <v>152</v>
      </c>
      <c r="V12" s="90">
        <f t="shared" si="3"/>
        <v>418</v>
      </c>
      <c r="AF12" s="45">
        <f t="shared" si="4"/>
        <v>0</v>
      </c>
      <c r="AG12" s="45">
        <f t="shared" si="5"/>
        <v>0</v>
      </c>
      <c r="AH12" s="45">
        <f t="shared" si="6"/>
        <v>0</v>
      </c>
      <c r="AI12" s="46">
        <f t="shared" si="7"/>
        <v>0</v>
      </c>
      <c r="AJ12" s="46">
        <f t="shared" si="8"/>
        <v>0</v>
      </c>
      <c r="AK12" s="55">
        <f t="shared" si="9"/>
        <v>0</v>
      </c>
      <c r="AL12" s="41">
        <f t="shared" si="10"/>
        <v>0</v>
      </c>
      <c r="AM12" s="41">
        <f t="shared" si="11"/>
        <v>266</v>
      </c>
      <c r="AN12" s="41">
        <f t="shared" si="12"/>
        <v>0</v>
      </c>
      <c r="AO12" s="41">
        <f t="shared" si="13"/>
        <v>0</v>
      </c>
      <c r="AP12" s="42">
        <f t="shared" si="14"/>
        <v>266</v>
      </c>
      <c r="AQ12" s="42">
        <f t="shared" si="15"/>
        <v>0</v>
      </c>
      <c r="AR12" s="56">
        <f t="shared" si="16"/>
        <v>266</v>
      </c>
      <c r="AS12" s="49">
        <f t="shared" si="17"/>
        <v>0</v>
      </c>
      <c r="AT12" s="49">
        <f t="shared" si="18"/>
        <v>152</v>
      </c>
      <c r="AU12" s="49">
        <f t="shared" si="19"/>
        <v>0</v>
      </c>
      <c r="AV12" s="49">
        <f t="shared" si="20"/>
        <v>0</v>
      </c>
      <c r="AW12" s="50">
        <f t="shared" si="21"/>
        <v>152</v>
      </c>
      <c r="AX12" s="50">
        <f t="shared" si="22"/>
        <v>0</v>
      </c>
      <c r="AY12" s="57">
        <f t="shared" si="23"/>
        <v>152</v>
      </c>
      <c r="CC12" s="29">
        <f t="shared" si="24"/>
        <v>418</v>
      </c>
    </row>
    <row r="13" spans="1:81" ht="13.5" thickBot="1">
      <c r="A13" s="20">
        <v>10</v>
      </c>
      <c r="B13" s="107" t="s">
        <v>24</v>
      </c>
      <c r="C13" s="67" t="s">
        <v>44</v>
      </c>
      <c r="D13" s="68"/>
      <c r="E13" s="69"/>
      <c r="F13" s="68"/>
      <c r="G13" s="70">
        <v>256</v>
      </c>
      <c r="H13" s="71">
        <v>152</v>
      </c>
      <c r="I13" s="71"/>
      <c r="J13" s="71"/>
      <c r="K13" s="71"/>
      <c r="L13" s="71"/>
      <c r="M13" s="71"/>
      <c r="N13" s="71"/>
      <c r="O13" s="71"/>
      <c r="P13" s="71"/>
      <c r="Q13" s="85"/>
      <c r="S13" s="72">
        <f t="shared" si="0"/>
        <v>0</v>
      </c>
      <c r="T13" s="73">
        <f t="shared" si="1"/>
        <v>256</v>
      </c>
      <c r="U13" s="94">
        <f t="shared" si="2"/>
        <v>152</v>
      </c>
      <c r="V13" s="91">
        <f t="shared" si="3"/>
        <v>408</v>
      </c>
      <c r="AF13" s="45">
        <f t="shared" si="4"/>
        <v>0</v>
      </c>
      <c r="AG13" s="45">
        <f t="shared" si="5"/>
        <v>0</v>
      </c>
      <c r="AH13" s="45">
        <f t="shared" si="6"/>
        <v>0</v>
      </c>
      <c r="AI13" s="46">
        <f t="shared" si="7"/>
        <v>0</v>
      </c>
      <c r="AJ13" s="46">
        <f t="shared" si="8"/>
        <v>0</v>
      </c>
      <c r="AK13" s="55">
        <f t="shared" si="9"/>
        <v>0</v>
      </c>
      <c r="AL13" s="41">
        <f t="shared" si="10"/>
        <v>256</v>
      </c>
      <c r="AM13" s="41">
        <f t="shared" si="11"/>
        <v>0</v>
      </c>
      <c r="AN13" s="41">
        <f t="shared" si="12"/>
        <v>0</v>
      </c>
      <c r="AO13" s="41">
        <f t="shared" si="13"/>
        <v>0</v>
      </c>
      <c r="AP13" s="42">
        <f t="shared" si="14"/>
        <v>256</v>
      </c>
      <c r="AQ13" s="42">
        <f t="shared" si="15"/>
        <v>0</v>
      </c>
      <c r="AR13" s="56">
        <f t="shared" si="16"/>
        <v>256</v>
      </c>
      <c r="AS13" s="49">
        <f t="shared" si="17"/>
        <v>152</v>
      </c>
      <c r="AT13" s="49">
        <f t="shared" si="18"/>
        <v>0</v>
      </c>
      <c r="AU13" s="49">
        <f t="shared" si="19"/>
        <v>0</v>
      </c>
      <c r="AV13" s="49">
        <f t="shared" si="20"/>
        <v>0</v>
      </c>
      <c r="AW13" s="50">
        <f t="shared" si="21"/>
        <v>152</v>
      </c>
      <c r="AX13" s="50">
        <f t="shared" si="22"/>
        <v>0</v>
      </c>
      <c r="AY13" s="57">
        <f t="shared" si="23"/>
        <v>152</v>
      </c>
      <c r="CC13" s="29">
        <f t="shared" si="24"/>
        <v>408</v>
      </c>
    </row>
  </sheetData>
  <sheetProtection/>
  <mergeCells count="8">
    <mergeCell ref="AL1:AR1"/>
    <mergeCell ref="AS1:AY1"/>
    <mergeCell ref="B1:B3"/>
    <mergeCell ref="C1:C3"/>
    <mergeCell ref="D1:D3"/>
    <mergeCell ref="E1:E3"/>
    <mergeCell ref="F1:F3"/>
    <mergeCell ref="AF1:AK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r:id="rId2"/>
  <colBreaks count="1" manualBreakCount="1">
    <brk id="29" max="6553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CM4"/>
  <sheetViews>
    <sheetView zoomScaleSheetLayoutView="49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37.28125" defaultRowHeight="15"/>
  <cols>
    <col min="1" max="1" width="6.8515625" style="1" bestFit="1" customWidth="1"/>
    <col min="2" max="2" width="5.7109375" style="15" hidden="1" customWidth="1"/>
    <col min="3" max="3" width="26.57421875" style="95" bestFit="1" customWidth="1"/>
    <col min="4" max="4" width="8.7109375" style="32" hidden="1" customWidth="1"/>
    <col min="5" max="5" width="21.7109375" style="33" hidden="1" customWidth="1"/>
    <col min="6" max="6" width="22.8515625" style="34" hidden="1" customWidth="1"/>
    <col min="7" max="7" width="10.00390625" style="7" bestFit="1" customWidth="1"/>
    <col min="8" max="8" width="10.00390625" style="8" bestFit="1" customWidth="1"/>
    <col min="9" max="10" width="8.7109375" style="7" bestFit="1" customWidth="1"/>
    <col min="11" max="17" width="8.7109375" style="8" bestFit="1" customWidth="1"/>
    <col min="18" max="18" width="20.7109375" style="27" customWidth="1"/>
    <col min="19" max="19" width="6.8515625" style="9" bestFit="1" customWidth="1"/>
    <col min="20" max="20" width="9.28125" style="9" bestFit="1" customWidth="1"/>
    <col min="21" max="21" width="8.28125" style="9" bestFit="1" customWidth="1"/>
    <col min="22" max="22" width="5.8515625" style="23" bestFit="1" customWidth="1"/>
    <col min="23" max="29" width="12.00390625" style="23" customWidth="1"/>
    <col min="30" max="31" width="12.00390625" style="28" customWidth="1"/>
    <col min="32" max="33" width="5.8515625" style="9" bestFit="1" customWidth="1"/>
    <col min="34" max="34" width="4.00390625" style="9" bestFit="1" customWidth="1"/>
    <col min="35" max="36" width="2.421875" style="9" bestFit="1" customWidth="1"/>
    <col min="37" max="37" width="3.57421875" style="58" bestFit="1" customWidth="1"/>
    <col min="38" max="38" width="5.28125" style="9" bestFit="1" customWidth="1"/>
    <col min="39" max="39" width="4.140625" style="9" bestFit="1" customWidth="1"/>
    <col min="40" max="43" width="4.00390625" style="9" bestFit="1" customWidth="1"/>
    <col min="44" max="44" width="4.421875" style="58" bestFit="1" customWidth="1"/>
    <col min="45" max="45" width="5.28125" style="9" bestFit="1" customWidth="1"/>
    <col min="46" max="46" width="4.140625" style="9" bestFit="1" customWidth="1"/>
    <col min="47" max="50" width="4.00390625" style="9" bestFit="1" customWidth="1"/>
    <col min="51" max="51" width="4.421875" style="58" bestFit="1" customWidth="1"/>
    <col min="52" max="80" width="37.28125" style="28" customWidth="1"/>
    <col min="81" max="81" width="5.8515625" style="28" bestFit="1" customWidth="1"/>
    <col min="82" max="91" width="37.28125" style="28" customWidth="1"/>
    <col min="92" max="16384" width="37.28125" style="22" customWidth="1"/>
  </cols>
  <sheetData>
    <row r="1" spans="1:91" s="1" customFormat="1" ht="12.75">
      <c r="A1" s="3" t="s">
        <v>0</v>
      </c>
      <c r="B1" s="124" t="s">
        <v>17</v>
      </c>
      <c r="C1" s="124" t="s">
        <v>16</v>
      </c>
      <c r="D1" s="127" t="s">
        <v>15</v>
      </c>
      <c r="E1" s="124" t="s">
        <v>39</v>
      </c>
      <c r="F1" s="129" t="s">
        <v>40</v>
      </c>
      <c r="G1" s="5" t="s">
        <v>21</v>
      </c>
      <c r="H1" s="37" t="s">
        <v>21</v>
      </c>
      <c r="I1" s="5" t="s">
        <v>18</v>
      </c>
      <c r="J1" s="5" t="s">
        <v>18</v>
      </c>
      <c r="K1" s="5" t="s">
        <v>1</v>
      </c>
      <c r="L1" s="5" t="s">
        <v>1</v>
      </c>
      <c r="M1" s="5" t="s">
        <v>20</v>
      </c>
      <c r="N1" s="5" t="s">
        <v>20</v>
      </c>
      <c r="O1" s="5" t="s">
        <v>2</v>
      </c>
      <c r="P1" s="5" t="s">
        <v>2</v>
      </c>
      <c r="Q1" s="96" t="s">
        <v>2</v>
      </c>
      <c r="R1" s="15"/>
      <c r="S1" s="24" t="s">
        <v>6</v>
      </c>
      <c r="T1" s="25" t="s">
        <v>7</v>
      </c>
      <c r="U1" s="26" t="s">
        <v>8</v>
      </c>
      <c r="V1" s="35"/>
      <c r="W1" s="11"/>
      <c r="X1" s="11"/>
      <c r="Y1" s="11"/>
      <c r="Z1" s="11"/>
      <c r="AA1" s="11"/>
      <c r="AB1" s="11"/>
      <c r="AC1" s="11"/>
      <c r="AD1" s="15"/>
      <c r="AE1" s="15"/>
      <c r="AF1" s="131" t="s">
        <v>6</v>
      </c>
      <c r="AG1" s="131"/>
      <c r="AH1" s="131"/>
      <c r="AI1" s="131"/>
      <c r="AJ1" s="131"/>
      <c r="AK1" s="131"/>
      <c r="AL1" s="121" t="s">
        <v>7</v>
      </c>
      <c r="AM1" s="122"/>
      <c r="AN1" s="122"/>
      <c r="AO1" s="122"/>
      <c r="AP1" s="122"/>
      <c r="AQ1" s="122"/>
      <c r="AR1" s="123"/>
      <c r="AS1" s="118" t="s">
        <v>8</v>
      </c>
      <c r="AT1" s="119"/>
      <c r="AU1" s="119"/>
      <c r="AV1" s="119"/>
      <c r="AW1" s="119"/>
      <c r="AX1" s="119"/>
      <c r="AY1" s="120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</row>
    <row r="2" spans="1:91" s="1" customFormat="1" ht="12.75">
      <c r="A2" s="4"/>
      <c r="B2" s="125"/>
      <c r="C2" s="126"/>
      <c r="D2" s="128"/>
      <c r="E2" s="126"/>
      <c r="F2" s="130"/>
      <c r="G2" s="12" t="s">
        <v>4</v>
      </c>
      <c r="H2" s="2" t="s">
        <v>5</v>
      </c>
      <c r="I2" s="2" t="s">
        <v>4</v>
      </c>
      <c r="J2" s="78" t="s">
        <v>5</v>
      </c>
      <c r="K2" s="2" t="s">
        <v>4</v>
      </c>
      <c r="L2" s="2" t="s">
        <v>5</v>
      </c>
      <c r="M2" s="79" t="s">
        <v>3</v>
      </c>
      <c r="N2" s="38" t="s">
        <v>3</v>
      </c>
      <c r="O2" s="78" t="s">
        <v>4</v>
      </c>
      <c r="P2" s="2" t="s">
        <v>5</v>
      </c>
      <c r="Q2" s="105" t="s">
        <v>3</v>
      </c>
      <c r="R2" s="15"/>
      <c r="S2" s="13" t="s">
        <v>9</v>
      </c>
      <c r="T2" s="12" t="s">
        <v>9</v>
      </c>
      <c r="U2" s="17" t="s">
        <v>9</v>
      </c>
      <c r="V2" s="36" t="s">
        <v>9</v>
      </c>
      <c r="W2" s="11"/>
      <c r="X2" s="11"/>
      <c r="Y2" s="11"/>
      <c r="Z2" s="11"/>
      <c r="AA2" s="11"/>
      <c r="AB2" s="11"/>
      <c r="AC2" s="11"/>
      <c r="AD2" s="15"/>
      <c r="AE2" s="15"/>
      <c r="AF2" s="43" t="s">
        <v>20</v>
      </c>
      <c r="AG2" s="43" t="s">
        <v>20</v>
      </c>
      <c r="AH2" s="43" t="s">
        <v>14</v>
      </c>
      <c r="AI2" s="43" t="s">
        <v>11</v>
      </c>
      <c r="AJ2" s="43" t="s">
        <v>12</v>
      </c>
      <c r="AK2" s="43" t="s">
        <v>9</v>
      </c>
      <c r="AL2" s="39" t="s">
        <v>22</v>
      </c>
      <c r="AM2" s="39" t="s">
        <v>19</v>
      </c>
      <c r="AN2" s="39" t="s">
        <v>13</v>
      </c>
      <c r="AO2" s="39" t="s">
        <v>14</v>
      </c>
      <c r="AP2" s="39" t="s">
        <v>11</v>
      </c>
      <c r="AQ2" s="39" t="s">
        <v>12</v>
      </c>
      <c r="AR2" s="39" t="s">
        <v>9</v>
      </c>
      <c r="AS2" s="47" t="s">
        <v>22</v>
      </c>
      <c r="AT2" s="47" t="s">
        <v>19</v>
      </c>
      <c r="AU2" s="47" t="s">
        <v>13</v>
      </c>
      <c r="AV2" s="47" t="s">
        <v>14</v>
      </c>
      <c r="AW2" s="47" t="s">
        <v>11</v>
      </c>
      <c r="AX2" s="47" t="s">
        <v>12</v>
      </c>
      <c r="AY2" s="47" t="s">
        <v>9</v>
      </c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</row>
    <row r="3" spans="1:91" s="63" customFormat="1" ht="14.25" thickBot="1">
      <c r="A3" s="77"/>
      <c r="B3" s="125"/>
      <c r="C3" s="126"/>
      <c r="D3" s="128"/>
      <c r="E3" s="126"/>
      <c r="F3" s="130"/>
      <c r="G3" s="81">
        <v>44352</v>
      </c>
      <c r="H3" s="82">
        <v>44353</v>
      </c>
      <c r="I3" s="81">
        <v>44366</v>
      </c>
      <c r="J3" s="81">
        <v>44367</v>
      </c>
      <c r="K3" s="81">
        <v>44429</v>
      </c>
      <c r="L3" s="81">
        <v>44430</v>
      </c>
      <c r="M3" s="81">
        <v>44436</v>
      </c>
      <c r="N3" s="81">
        <v>44437</v>
      </c>
      <c r="O3" s="81">
        <v>44450</v>
      </c>
      <c r="P3" s="81">
        <v>44450</v>
      </c>
      <c r="Q3" s="106">
        <v>44451</v>
      </c>
      <c r="R3" s="59"/>
      <c r="S3" s="86"/>
      <c r="T3" s="87"/>
      <c r="U3" s="88"/>
      <c r="V3" s="36"/>
      <c r="W3" s="11"/>
      <c r="X3" s="11"/>
      <c r="Y3" s="11"/>
      <c r="Z3" s="11"/>
      <c r="AA3" s="11"/>
      <c r="AB3" s="11"/>
      <c r="AC3" s="11"/>
      <c r="AD3" s="59"/>
      <c r="AE3" s="59"/>
      <c r="AF3" s="60"/>
      <c r="AG3" s="60"/>
      <c r="AH3" s="60"/>
      <c r="AI3" s="60"/>
      <c r="AJ3" s="60"/>
      <c r="AK3" s="44"/>
      <c r="AL3" s="61"/>
      <c r="AM3" s="61"/>
      <c r="AN3" s="61"/>
      <c r="AO3" s="61"/>
      <c r="AP3" s="61"/>
      <c r="AQ3" s="61"/>
      <c r="AR3" s="40"/>
      <c r="AS3" s="62"/>
      <c r="AT3" s="62"/>
      <c r="AU3" s="62"/>
      <c r="AV3" s="62"/>
      <c r="AW3" s="62"/>
      <c r="AX3" s="62"/>
      <c r="AY3" s="48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</row>
    <row r="4" spans="1:81" ht="13.5" thickBot="1">
      <c r="A4" s="97">
        <v>1</v>
      </c>
      <c r="B4" s="108" t="s">
        <v>38</v>
      </c>
      <c r="C4" s="103" t="s">
        <v>30</v>
      </c>
      <c r="D4" s="98"/>
      <c r="E4" s="99"/>
      <c r="F4" s="98"/>
      <c r="G4" s="100">
        <v>350</v>
      </c>
      <c r="H4" s="101">
        <v>200</v>
      </c>
      <c r="I4" s="101">
        <v>350</v>
      </c>
      <c r="J4" s="101">
        <v>200</v>
      </c>
      <c r="K4" s="101"/>
      <c r="L4" s="101"/>
      <c r="M4" s="101"/>
      <c r="N4" s="101"/>
      <c r="O4" s="101"/>
      <c r="P4" s="101"/>
      <c r="Q4" s="102"/>
      <c r="S4" s="109">
        <f>AK4</f>
        <v>0</v>
      </c>
      <c r="T4" s="110">
        <f>AR4</f>
        <v>700</v>
      </c>
      <c r="U4" s="111">
        <f>AY4</f>
        <v>400</v>
      </c>
      <c r="V4" s="112">
        <f>SUM(S4:U4)</f>
        <v>1100</v>
      </c>
      <c r="AF4" s="45">
        <f>M4</f>
        <v>0</v>
      </c>
      <c r="AG4" s="45">
        <f>N4</f>
        <v>0</v>
      </c>
      <c r="AH4" s="45">
        <f>Q4</f>
        <v>0</v>
      </c>
      <c r="AI4" s="46">
        <f>LARGE(AF4:AH4,1)</f>
        <v>0</v>
      </c>
      <c r="AJ4" s="46">
        <f>LARGE(AF4:AH4,2)</f>
        <v>0</v>
      </c>
      <c r="AK4" s="55">
        <f>SUM(AI4:AJ4)</f>
        <v>0</v>
      </c>
      <c r="AL4" s="41">
        <f>G4</f>
        <v>350</v>
      </c>
      <c r="AM4" s="41">
        <f>I4</f>
        <v>350</v>
      </c>
      <c r="AN4" s="41">
        <f>K4</f>
        <v>0</v>
      </c>
      <c r="AO4" s="41">
        <f>O4</f>
        <v>0</v>
      </c>
      <c r="AP4" s="42">
        <f>LARGE(AL4:AO4,1)</f>
        <v>350</v>
      </c>
      <c r="AQ4" s="42">
        <f>LARGE(AL4:AO4,2)</f>
        <v>350</v>
      </c>
      <c r="AR4" s="56">
        <f>SUM(AP4:AQ4)</f>
        <v>700</v>
      </c>
      <c r="AS4" s="49">
        <f>H4</f>
        <v>200</v>
      </c>
      <c r="AT4" s="49">
        <f>J4</f>
        <v>200</v>
      </c>
      <c r="AU4" s="49">
        <f>L4</f>
        <v>0</v>
      </c>
      <c r="AV4" s="49">
        <f>P4</f>
        <v>0</v>
      </c>
      <c r="AW4" s="50">
        <f>LARGE(AS4:AV4,1)</f>
        <v>200</v>
      </c>
      <c r="AX4" s="50">
        <f>LARGE(AS4:AV4,2)</f>
        <v>200</v>
      </c>
      <c r="AY4" s="57">
        <f>SUM(AW4:AX4)</f>
        <v>400</v>
      </c>
      <c r="CC4" s="29">
        <f>V4</f>
        <v>1100</v>
      </c>
    </row>
  </sheetData>
  <sheetProtection/>
  <mergeCells count="8">
    <mergeCell ref="AL1:AR1"/>
    <mergeCell ref="AS1:AY1"/>
    <mergeCell ref="B1:B3"/>
    <mergeCell ref="C1:C3"/>
    <mergeCell ref="D1:D3"/>
    <mergeCell ref="E1:E3"/>
    <mergeCell ref="F1:F3"/>
    <mergeCell ref="AF1:AK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r:id="rId2"/>
  <colBreaks count="1" manualBreakCount="1">
    <brk id="29" max="65535" man="1"/>
  </col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CM8"/>
  <sheetViews>
    <sheetView zoomScaleSheetLayoutView="49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37.28125" defaultRowHeight="15"/>
  <cols>
    <col min="1" max="1" width="6.8515625" style="1" bestFit="1" customWidth="1"/>
    <col min="2" max="2" width="5.7109375" style="15" hidden="1" customWidth="1"/>
    <col min="3" max="3" width="29.57421875" style="95" bestFit="1" customWidth="1"/>
    <col min="4" max="4" width="8.7109375" style="32" hidden="1" customWidth="1"/>
    <col min="5" max="5" width="21.7109375" style="33" hidden="1" customWidth="1"/>
    <col min="6" max="6" width="22.8515625" style="34" hidden="1" customWidth="1"/>
    <col min="7" max="7" width="10.00390625" style="7" bestFit="1" customWidth="1"/>
    <col min="8" max="8" width="10.00390625" style="8" bestFit="1" customWidth="1"/>
    <col min="9" max="10" width="8.7109375" style="7" bestFit="1" customWidth="1"/>
    <col min="11" max="17" width="8.7109375" style="8" bestFit="1" customWidth="1"/>
    <col min="18" max="18" width="20.7109375" style="27" customWidth="1"/>
    <col min="19" max="19" width="6.8515625" style="9" bestFit="1" customWidth="1"/>
    <col min="20" max="20" width="9.28125" style="9" bestFit="1" customWidth="1"/>
    <col min="21" max="21" width="8.28125" style="9" bestFit="1" customWidth="1"/>
    <col min="22" max="22" width="5.8515625" style="23" bestFit="1" customWidth="1"/>
    <col min="23" max="29" width="12.00390625" style="23" customWidth="1"/>
    <col min="30" max="31" width="12.00390625" style="28" customWidth="1"/>
    <col min="32" max="33" width="5.8515625" style="9" bestFit="1" customWidth="1"/>
    <col min="34" max="36" width="4.00390625" style="9" bestFit="1" customWidth="1"/>
    <col min="37" max="37" width="4.421875" style="58" bestFit="1" customWidth="1"/>
    <col min="38" max="38" width="5.28125" style="9" bestFit="1" customWidth="1"/>
    <col min="39" max="39" width="4.140625" style="9" bestFit="1" customWidth="1"/>
    <col min="40" max="43" width="4.00390625" style="9" bestFit="1" customWidth="1"/>
    <col min="44" max="44" width="4.421875" style="58" bestFit="1" customWidth="1"/>
    <col min="45" max="45" width="5.28125" style="9" bestFit="1" customWidth="1"/>
    <col min="46" max="46" width="4.140625" style="9" bestFit="1" customWidth="1"/>
    <col min="47" max="50" width="4.00390625" style="9" bestFit="1" customWidth="1"/>
    <col min="51" max="51" width="4.421875" style="58" bestFit="1" customWidth="1"/>
    <col min="52" max="80" width="37.28125" style="28" customWidth="1"/>
    <col min="81" max="81" width="5.8515625" style="28" bestFit="1" customWidth="1"/>
    <col min="82" max="91" width="37.28125" style="28" customWidth="1"/>
    <col min="92" max="16384" width="37.28125" style="22" customWidth="1"/>
  </cols>
  <sheetData>
    <row r="1" spans="1:91" s="1" customFormat="1" ht="12.75">
      <c r="A1" s="3" t="s">
        <v>0</v>
      </c>
      <c r="B1" s="124" t="s">
        <v>17</v>
      </c>
      <c r="C1" s="124" t="s">
        <v>16</v>
      </c>
      <c r="D1" s="127" t="s">
        <v>15</v>
      </c>
      <c r="E1" s="124" t="s">
        <v>39</v>
      </c>
      <c r="F1" s="129" t="s">
        <v>40</v>
      </c>
      <c r="G1" s="5" t="s">
        <v>21</v>
      </c>
      <c r="H1" s="37" t="s">
        <v>21</v>
      </c>
      <c r="I1" s="5" t="s">
        <v>18</v>
      </c>
      <c r="J1" s="5" t="s">
        <v>18</v>
      </c>
      <c r="K1" s="5" t="s">
        <v>1</v>
      </c>
      <c r="L1" s="5" t="s">
        <v>1</v>
      </c>
      <c r="M1" s="5" t="s">
        <v>20</v>
      </c>
      <c r="N1" s="5" t="s">
        <v>20</v>
      </c>
      <c r="O1" s="5" t="s">
        <v>2</v>
      </c>
      <c r="P1" s="5" t="s">
        <v>2</v>
      </c>
      <c r="Q1" s="96" t="s">
        <v>2</v>
      </c>
      <c r="R1" s="15"/>
      <c r="S1" s="24" t="s">
        <v>6</v>
      </c>
      <c r="T1" s="25" t="s">
        <v>7</v>
      </c>
      <c r="U1" s="26" t="s">
        <v>8</v>
      </c>
      <c r="V1" s="35"/>
      <c r="W1" s="11"/>
      <c r="X1" s="11"/>
      <c r="Y1" s="11"/>
      <c r="Z1" s="11"/>
      <c r="AA1" s="11"/>
      <c r="AB1" s="11"/>
      <c r="AC1" s="11"/>
      <c r="AD1" s="15"/>
      <c r="AE1" s="15"/>
      <c r="AF1" s="131" t="s">
        <v>6</v>
      </c>
      <c r="AG1" s="131"/>
      <c r="AH1" s="131"/>
      <c r="AI1" s="131"/>
      <c r="AJ1" s="131"/>
      <c r="AK1" s="131"/>
      <c r="AL1" s="121" t="s">
        <v>7</v>
      </c>
      <c r="AM1" s="122"/>
      <c r="AN1" s="122"/>
      <c r="AO1" s="122"/>
      <c r="AP1" s="122"/>
      <c r="AQ1" s="122"/>
      <c r="AR1" s="123"/>
      <c r="AS1" s="118" t="s">
        <v>8</v>
      </c>
      <c r="AT1" s="119"/>
      <c r="AU1" s="119"/>
      <c r="AV1" s="119"/>
      <c r="AW1" s="119"/>
      <c r="AX1" s="119"/>
      <c r="AY1" s="120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</row>
    <row r="2" spans="1:91" s="1" customFormat="1" ht="12.75">
      <c r="A2" s="4"/>
      <c r="B2" s="125"/>
      <c r="C2" s="126"/>
      <c r="D2" s="128"/>
      <c r="E2" s="126"/>
      <c r="F2" s="130"/>
      <c r="G2" s="12" t="s">
        <v>4</v>
      </c>
      <c r="H2" s="2" t="s">
        <v>5</v>
      </c>
      <c r="I2" s="2" t="s">
        <v>4</v>
      </c>
      <c r="J2" s="78" t="s">
        <v>5</v>
      </c>
      <c r="K2" s="2" t="s">
        <v>4</v>
      </c>
      <c r="L2" s="2" t="s">
        <v>5</v>
      </c>
      <c r="M2" s="79" t="s">
        <v>3</v>
      </c>
      <c r="N2" s="38" t="s">
        <v>3</v>
      </c>
      <c r="O2" s="78" t="s">
        <v>4</v>
      </c>
      <c r="P2" s="2" t="s">
        <v>5</v>
      </c>
      <c r="Q2" s="105" t="s">
        <v>3</v>
      </c>
      <c r="R2" s="15"/>
      <c r="S2" s="13" t="s">
        <v>9</v>
      </c>
      <c r="T2" s="12" t="s">
        <v>9</v>
      </c>
      <c r="U2" s="17" t="s">
        <v>9</v>
      </c>
      <c r="V2" s="36" t="s">
        <v>9</v>
      </c>
      <c r="W2" s="11"/>
      <c r="X2" s="11"/>
      <c r="Y2" s="11"/>
      <c r="Z2" s="11"/>
      <c r="AA2" s="11"/>
      <c r="AB2" s="11"/>
      <c r="AC2" s="11"/>
      <c r="AD2" s="15"/>
      <c r="AE2" s="15"/>
      <c r="AF2" s="43" t="s">
        <v>20</v>
      </c>
      <c r="AG2" s="43" t="s">
        <v>20</v>
      </c>
      <c r="AH2" s="43" t="s">
        <v>14</v>
      </c>
      <c r="AI2" s="43" t="s">
        <v>11</v>
      </c>
      <c r="AJ2" s="43" t="s">
        <v>12</v>
      </c>
      <c r="AK2" s="43" t="s">
        <v>9</v>
      </c>
      <c r="AL2" s="39" t="s">
        <v>22</v>
      </c>
      <c r="AM2" s="39" t="s">
        <v>19</v>
      </c>
      <c r="AN2" s="39" t="s">
        <v>13</v>
      </c>
      <c r="AO2" s="39" t="s">
        <v>14</v>
      </c>
      <c r="AP2" s="39" t="s">
        <v>11</v>
      </c>
      <c r="AQ2" s="39" t="s">
        <v>12</v>
      </c>
      <c r="AR2" s="39" t="s">
        <v>9</v>
      </c>
      <c r="AS2" s="47" t="s">
        <v>22</v>
      </c>
      <c r="AT2" s="47" t="s">
        <v>19</v>
      </c>
      <c r="AU2" s="47" t="s">
        <v>13</v>
      </c>
      <c r="AV2" s="47" t="s">
        <v>14</v>
      </c>
      <c r="AW2" s="47" t="s">
        <v>11</v>
      </c>
      <c r="AX2" s="47" t="s">
        <v>12</v>
      </c>
      <c r="AY2" s="47" t="s">
        <v>9</v>
      </c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</row>
    <row r="3" spans="1:91" s="63" customFormat="1" ht="14.25" thickBot="1">
      <c r="A3" s="77"/>
      <c r="B3" s="125"/>
      <c r="C3" s="126"/>
      <c r="D3" s="128"/>
      <c r="E3" s="126"/>
      <c r="F3" s="130"/>
      <c r="G3" s="81">
        <v>44352</v>
      </c>
      <c r="H3" s="82">
        <v>44353</v>
      </c>
      <c r="I3" s="81">
        <v>44366</v>
      </c>
      <c r="J3" s="81">
        <v>44367</v>
      </c>
      <c r="K3" s="81">
        <v>44429</v>
      </c>
      <c r="L3" s="81">
        <v>44430</v>
      </c>
      <c r="M3" s="81">
        <v>44436</v>
      </c>
      <c r="N3" s="81">
        <v>44437</v>
      </c>
      <c r="O3" s="81">
        <v>44450</v>
      </c>
      <c r="P3" s="81">
        <v>44450</v>
      </c>
      <c r="Q3" s="106">
        <v>44451</v>
      </c>
      <c r="R3" s="59"/>
      <c r="S3" s="86"/>
      <c r="T3" s="87"/>
      <c r="U3" s="88"/>
      <c r="V3" s="36"/>
      <c r="W3" s="11"/>
      <c r="X3" s="11"/>
      <c r="Y3" s="11"/>
      <c r="Z3" s="11"/>
      <c r="AA3" s="11"/>
      <c r="AB3" s="11"/>
      <c r="AC3" s="11"/>
      <c r="AD3" s="59"/>
      <c r="AE3" s="59"/>
      <c r="AF3" s="60"/>
      <c r="AG3" s="60"/>
      <c r="AH3" s="60"/>
      <c r="AI3" s="60"/>
      <c r="AJ3" s="60"/>
      <c r="AK3" s="44"/>
      <c r="AL3" s="61"/>
      <c r="AM3" s="61"/>
      <c r="AN3" s="61"/>
      <c r="AO3" s="61"/>
      <c r="AP3" s="61"/>
      <c r="AQ3" s="61"/>
      <c r="AR3" s="40"/>
      <c r="AS3" s="62"/>
      <c r="AT3" s="62"/>
      <c r="AU3" s="62"/>
      <c r="AV3" s="62"/>
      <c r="AW3" s="62"/>
      <c r="AX3" s="62"/>
      <c r="AY3" s="48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</row>
    <row r="4" spans="1:81" ht="12.75">
      <c r="A4" s="18">
        <v>1</v>
      </c>
      <c r="B4" s="80" t="s">
        <v>38</v>
      </c>
      <c r="C4" s="64" t="s">
        <v>33</v>
      </c>
      <c r="D4" s="65"/>
      <c r="E4" s="66"/>
      <c r="F4" s="65"/>
      <c r="G4" s="21">
        <v>350</v>
      </c>
      <c r="H4" s="19"/>
      <c r="I4" s="19">
        <v>350</v>
      </c>
      <c r="J4" s="19">
        <v>200</v>
      </c>
      <c r="K4" s="19">
        <v>350</v>
      </c>
      <c r="L4" s="19">
        <v>200</v>
      </c>
      <c r="M4" s="19">
        <v>350</v>
      </c>
      <c r="N4" s="19">
        <v>350</v>
      </c>
      <c r="O4" s="19">
        <v>350</v>
      </c>
      <c r="P4" s="19">
        <v>200</v>
      </c>
      <c r="Q4" s="83">
        <v>350</v>
      </c>
      <c r="S4" s="74">
        <f>AK4</f>
        <v>700</v>
      </c>
      <c r="T4" s="75">
        <f>AR4</f>
        <v>700</v>
      </c>
      <c r="U4" s="92">
        <f>AY4</f>
        <v>400</v>
      </c>
      <c r="V4" s="89">
        <f>SUM(S4:U4)</f>
        <v>1800</v>
      </c>
      <c r="AF4" s="45">
        <f aca="true" t="shared" si="0" ref="AF4:AG8">M4</f>
        <v>350</v>
      </c>
      <c r="AG4" s="45">
        <f t="shared" si="0"/>
        <v>350</v>
      </c>
      <c r="AH4" s="45">
        <f>Q4</f>
        <v>350</v>
      </c>
      <c r="AI4" s="46">
        <f>LARGE(AF4:AH4,1)</f>
        <v>350</v>
      </c>
      <c r="AJ4" s="46">
        <f>LARGE(AF4:AH4,2)</f>
        <v>350</v>
      </c>
      <c r="AK4" s="55">
        <f>SUM(AI4:AJ4)</f>
        <v>700</v>
      </c>
      <c r="AL4" s="41">
        <f>G4</f>
        <v>350</v>
      </c>
      <c r="AM4" s="41">
        <f>I4</f>
        <v>350</v>
      </c>
      <c r="AN4" s="41">
        <f>K4</f>
        <v>350</v>
      </c>
      <c r="AO4" s="41">
        <f>O4</f>
        <v>350</v>
      </c>
      <c r="AP4" s="42">
        <f>LARGE(AL4:AO4,1)</f>
        <v>350</v>
      </c>
      <c r="AQ4" s="42">
        <f>LARGE(AL4:AO4,2)</f>
        <v>350</v>
      </c>
      <c r="AR4" s="56">
        <f>SUM(AP4:AQ4)</f>
        <v>700</v>
      </c>
      <c r="AS4" s="49">
        <f>H4</f>
        <v>0</v>
      </c>
      <c r="AT4" s="49">
        <f>J4</f>
        <v>200</v>
      </c>
      <c r="AU4" s="49">
        <f>L4</f>
        <v>200</v>
      </c>
      <c r="AV4" s="49">
        <f>P4</f>
        <v>200</v>
      </c>
      <c r="AW4" s="50">
        <f>LARGE(AS4:AV4,1)</f>
        <v>200</v>
      </c>
      <c r="AX4" s="50">
        <f>LARGE(AS4:AV4,2)</f>
        <v>200</v>
      </c>
      <c r="AY4" s="57">
        <f>SUM(AW4:AX4)</f>
        <v>400</v>
      </c>
      <c r="CC4" s="29">
        <f>V4</f>
        <v>1800</v>
      </c>
    </row>
    <row r="5" spans="1:81" ht="12.75" customHeight="1">
      <c r="A5" s="14">
        <v>2</v>
      </c>
      <c r="B5" s="54" t="s">
        <v>24</v>
      </c>
      <c r="C5" s="53" t="s">
        <v>52</v>
      </c>
      <c r="D5" s="51"/>
      <c r="E5" s="52"/>
      <c r="F5" s="51"/>
      <c r="G5" s="10">
        <v>322</v>
      </c>
      <c r="H5" s="6">
        <v>200</v>
      </c>
      <c r="I5" s="6">
        <v>322</v>
      </c>
      <c r="J5" s="6">
        <v>164</v>
      </c>
      <c r="K5" s="6">
        <v>322</v>
      </c>
      <c r="L5" s="6">
        <v>184</v>
      </c>
      <c r="M5" s="6">
        <v>322</v>
      </c>
      <c r="N5" s="6">
        <v>322</v>
      </c>
      <c r="O5" s="6">
        <v>301</v>
      </c>
      <c r="P5" s="6">
        <v>184</v>
      </c>
      <c r="Q5" s="84">
        <v>322</v>
      </c>
      <c r="S5" s="30">
        <f>AK5</f>
        <v>644</v>
      </c>
      <c r="T5" s="31">
        <f>AR5</f>
        <v>644</v>
      </c>
      <c r="U5" s="93">
        <f>AY5</f>
        <v>384</v>
      </c>
      <c r="V5" s="90">
        <f>SUM(S5:U5)</f>
        <v>1672</v>
      </c>
      <c r="AF5" s="45">
        <f t="shared" si="0"/>
        <v>322</v>
      </c>
      <c r="AG5" s="45">
        <f t="shared" si="0"/>
        <v>322</v>
      </c>
      <c r="AH5" s="45">
        <f>Q5</f>
        <v>322</v>
      </c>
      <c r="AI5" s="46">
        <f>LARGE(AF5:AH5,1)</f>
        <v>322</v>
      </c>
      <c r="AJ5" s="46">
        <f>LARGE(AF5:AH5,2)</f>
        <v>322</v>
      </c>
      <c r="AK5" s="55">
        <f>SUM(AI5:AJ5)</f>
        <v>644</v>
      </c>
      <c r="AL5" s="41">
        <f>G5</f>
        <v>322</v>
      </c>
      <c r="AM5" s="41">
        <f>I5</f>
        <v>322</v>
      </c>
      <c r="AN5" s="41">
        <f>K5</f>
        <v>322</v>
      </c>
      <c r="AO5" s="41">
        <f>O5</f>
        <v>301</v>
      </c>
      <c r="AP5" s="42">
        <f>LARGE(AL5:AO5,1)</f>
        <v>322</v>
      </c>
      <c r="AQ5" s="42">
        <f>LARGE(AL5:AO5,2)</f>
        <v>322</v>
      </c>
      <c r="AR5" s="56">
        <f>SUM(AP5:AQ5)</f>
        <v>644</v>
      </c>
      <c r="AS5" s="49">
        <f>H5</f>
        <v>200</v>
      </c>
      <c r="AT5" s="49">
        <f>J5</f>
        <v>164</v>
      </c>
      <c r="AU5" s="49">
        <f>L5</f>
        <v>184</v>
      </c>
      <c r="AV5" s="49">
        <f>P5</f>
        <v>184</v>
      </c>
      <c r="AW5" s="50">
        <f>LARGE(AS5:AV5,1)</f>
        <v>200</v>
      </c>
      <c r="AX5" s="50">
        <f>LARGE(AS5:AV5,2)</f>
        <v>184</v>
      </c>
      <c r="AY5" s="57">
        <f>SUM(AW5:AX5)</f>
        <v>384</v>
      </c>
      <c r="CC5" s="29">
        <f>V5</f>
        <v>1672</v>
      </c>
    </row>
    <row r="6" spans="1:81" ht="12.75">
      <c r="A6" s="14">
        <v>3</v>
      </c>
      <c r="B6" s="54" t="s">
        <v>24</v>
      </c>
      <c r="C6" s="53" t="s">
        <v>32</v>
      </c>
      <c r="D6" s="51"/>
      <c r="E6" s="52"/>
      <c r="F6" s="51"/>
      <c r="G6" s="10">
        <v>301</v>
      </c>
      <c r="H6" s="6">
        <v>172</v>
      </c>
      <c r="I6" s="6">
        <v>301</v>
      </c>
      <c r="J6" s="6">
        <v>172</v>
      </c>
      <c r="K6" s="6">
        <v>287</v>
      </c>
      <c r="L6" s="6">
        <v>172</v>
      </c>
      <c r="M6" s="6">
        <v>301</v>
      </c>
      <c r="N6" s="6">
        <v>301</v>
      </c>
      <c r="O6" s="6">
        <v>322</v>
      </c>
      <c r="P6" s="6">
        <v>172</v>
      </c>
      <c r="Q6" s="84">
        <v>301</v>
      </c>
      <c r="S6" s="30">
        <f>AK6</f>
        <v>602</v>
      </c>
      <c r="T6" s="31">
        <f>AR6</f>
        <v>623</v>
      </c>
      <c r="U6" s="93">
        <f>AY6</f>
        <v>344</v>
      </c>
      <c r="V6" s="90">
        <f>SUM(S6:U6)</f>
        <v>1569</v>
      </c>
      <c r="AF6" s="45">
        <f t="shared" si="0"/>
        <v>301</v>
      </c>
      <c r="AG6" s="45">
        <f t="shared" si="0"/>
        <v>301</v>
      </c>
      <c r="AH6" s="45">
        <f>Q6</f>
        <v>301</v>
      </c>
      <c r="AI6" s="46">
        <f>LARGE(AF6:AH6,1)</f>
        <v>301</v>
      </c>
      <c r="AJ6" s="46">
        <f>LARGE(AF6:AH6,2)</f>
        <v>301</v>
      </c>
      <c r="AK6" s="55">
        <f>SUM(AI6:AJ6)</f>
        <v>602</v>
      </c>
      <c r="AL6" s="41">
        <f>G6</f>
        <v>301</v>
      </c>
      <c r="AM6" s="41">
        <f>I6</f>
        <v>301</v>
      </c>
      <c r="AN6" s="41">
        <f>K6</f>
        <v>287</v>
      </c>
      <c r="AO6" s="41">
        <f>O6</f>
        <v>322</v>
      </c>
      <c r="AP6" s="42">
        <f>LARGE(AL6:AO6,1)</f>
        <v>322</v>
      </c>
      <c r="AQ6" s="42">
        <f>LARGE(AL6:AO6,2)</f>
        <v>301</v>
      </c>
      <c r="AR6" s="56">
        <f>SUM(AP6:AQ6)</f>
        <v>623</v>
      </c>
      <c r="AS6" s="49">
        <f>H6</f>
        <v>172</v>
      </c>
      <c r="AT6" s="49">
        <f>J6</f>
        <v>172</v>
      </c>
      <c r="AU6" s="49">
        <f>L6</f>
        <v>172</v>
      </c>
      <c r="AV6" s="49">
        <f>P6</f>
        <v>172</v>
      </c>
      <c r="AW6" s="50">
        <f>LARGE(AS6:AV6,1)</f>
        <v>172</v>
      </c>
      <c r="AX6" s="50">
        <f>LARGE(AS6:AV6,2)</f>
        <v>172</v>
      </c>
      <c r="AY6" s="57">
        <f>SUM(AW6:AX6)</f>
        <v>344</v>
      </c>
      <c r="CC6" s="29">
        <f>V6</f>
        <v>1569</v>
      </c>
    </row>
    <row r="7" spans="1:81" ht="12.75">
      <c r="A7" s="14">
        <v>4</v>
      </c>
      <c r="B7" s="54" t="s">
        <v>24</v>
      </c>
      <c r="C7" s="53" t="s">
        <v>53</v>
      </c>
      <c r="D7" s="51"/>
      <c r="E7" s="52"/>
      <c r="F7" s="51"/>
      <c r="G7" s="10">
        <v>287</v>
      </c>
      <c r="H7" s="6">
        <v>184</v>
      </c>
      <c r="I7" s="6">
        <v>287</v>
      </c>
      <c r="J7" s="6">
        <v>184</v>
      </c>
      <c r="K7" s="6">
        <v>301</v>
      </c>
      <c r="L7" s="6">
        <v>164</v>
      </c>
      <c r="M7" s="6">
        <v>287</v>
      </c>
      <c r="N7" s="6">
        <v>287</v>
      </c>
      <c r="O7" s="6">
        <v>287</v>
      </c>
      <c r="P7" s="6">
        <v>164</v>
      </c>
      <c r="Q7" s="84">
        <v>287</v>
      </c>
      <c r="S7" s="30">
        <f>AK7</f>
        <v>574</v>
      </c>
      <c r="T7" s="31">
        <f>AR7</f>
        <v>588</v>
      </c>
      <c r="U7" s="93">
        <f>AY7</f>
        <v>368</v>
      </c>
      <c r="V7" s="90">
        <f>SUM(S7:U7)</f>
        <v>1530</v>
      </c>
      <c r="AF7" s="45">
        <f t="shared" si="0"/>
        <v>287</v>
      </c>
      <c r="AG7" s="45">
        <f t="shared" si="0"/>
        <v>287</v>
      </c>
      <c r="AH7" s="45">
        <f>Q7</f>
        <v>287</v>
      </c>
      <c r="AI7" s="46">
        <f>LARGE(AF7:AH7,1)</f>
        <v>287</v>
      </c>
      <c r="AJ7" s="46">
        <f>LARGE(AF7:AH7,2)</f>
        <v>287</v>
      </c>
      <c r="AK7" s="55">
        <f>SUM(AI7:AJ7)</f>
        <v>574</v>
      </c>
      <c r="AL7" s="41">
        <f>G7</f>
        <v>287</v>
      </c>
      <c r="AM7" s="41">
        <f>I7</f>
        <v>287</v>
      </c>
      <c r="AN7" s="41">
        <f>K7</f>
        <v>301</v>
      </c>
      <c r="AO7" s="41">
        <f>O7</f>
        <v>287</v>
      </c>
      <c r="AP7" s="42">
        <f>LARGE(AL7:AO7,1)</f>
        <v>301</v>
      </c>
      <c r="AQ7" s="42">
        <f>LARGE(AL7:AO7,2)</f>
        <v>287</v>
      </c>
      <c r="AR7" s="56">
        <f>SUM(AP7:AQ7)</f>
        <v>588</v>
      </c>
      <c r="AS7" s="49">
        <f>H7</f>
        <v>184</v>
      </c>
      <c r="AT7" s="49">
        <f>J7</f>
        <v>184</v>
      </c>
      <c r="AU7" s="49">
        <f>L7</f>
        <v>164</v>
      </c>
      <c r="AV7" s="49">
        <f>P7</f>
        <v>164</v>
      </c>
      <c r="AW7" s="50">
        <f>LARGE(AS7:AV7,1)</f>
        <v>184</v>
      </c>
      <c r="AX7" s="50">
        <f>LARGE(AS7:AV7,2)</f>
        <v>184</v>
      </c>
      <c r="AY7" s="57">
        <f>SUM(AW7:AX7)</f>
        <v>368</v>
      </c>
      <c r="CC7" s="29">
        <f>V7</f>
        <v>1530</v>
      </c>
    </row>
    <row r="8" spans="1:81" ht="13.5" thickBot="1">
      <c r="A8" s="20">
        <v>5</v>
      </c>
      <c r="B8" s="113" t="s">
        <v>38</v>
      </c>
      <c r="C8" s="67" t="s">
        <v>67</v>
      </c>
      <c r="D8" s="68"/>
      <c r="E8" s="69"/>
      <c r="F8" s="68"/>
      <c r="G8" s="70"/>
      <c r="H8" s="71"/>
      <c r="I8" s="71"/>
      <c r="J8" s="71"/>
      <c r="K8" s="71">
        <v>277</v>
      </c>
      <c r="L8" s="71">
        <v>158</v>
      </c>
      <c r="M8" s="71"/>
      <c r="N8" s="71"/>
      <c r="O8" s="71"/>
      <c r="P8" s="71"/>
      <c r="Q8" s="85"/>
      <c r="S8" s="72">
        <f>AK8</f>
        <v>0</v>
      </c>
      <c r="T8" s="73">
        <f>AR8</f>
        <v>277</v>
      </c>
      <c r="U8" s="94">
        <f>AY8</f>
        <v>158</v>
      </c>
      <c r="V8" s="91">
        <f>SUM(S8:U8)</f>
        <v>435</v>
      </c>
      <c r="AF8" s="45">
        <f t="shared" si="0"/>
        <v>0</v>
      </c>
      <c r="AG8" s="45">
        <f t="shared" si="0"/>
        <v>0</v>
      </c>
      <c r="AH8" s="45">
        <f>Q8</f>
        <v>0</v>
      </c>
      <c r="AI8" s="46">
        <f>LARGE(AF8:AH8,1)</f>
        <v>0</v>
      </c>
      <c r="AJ8" s="46">
        <f>LARGE(AF8:AH8,2)</f>
        <v>0</v>
      </c>
      <c r="AK8" s="55">
        <f>SUM(AI8:AJ8)</f>
        <v>0</v>
      </c>
      <c r="AL8" s="41">
        <f>G8</f>
        <v>0</v>
      </c>
      <c r="AM8" s="41">
        <f>I8</f>
        <v>0</v>
      </c>
      <c r="AN8" s="41">
        <f>K8</f>
        <v>277</v>
      </c>
      <c r="AO8" s="41">
        <f>O8</f>
        <v>0</v>
      </c>
      <c r="AP8" s="42">
        <f>LARGE(AL8:AO8,1)</f>
        <v>277</v>
      </c>
      <c r="AQ8" s="42">
        <f>LARGE(AL8:AO8,2)</f>
        <v>0</v>
      </c>
      <c r="AR8" s="56">
        <f>SUM(AP8:AQ8)</f>
        <v>277</v>
      </c>
      <c r="AS8" s="49">
        <f>H8</f>
        <v>0</v>
      </c>
      <c r="AT8" s="49">
        <f>J8</f>
        <v>0</v>
      </c>
      <c r="AU8" s="49">
        <f>L8</f>
        <v>158</v>
      </c>
      <c r="AV8" s="49">
        <f>P8</f>
        <v>0</v>
      </c>
      <c r="AW8" s="50">
        <f>LARGE(AS8:AV8,1)</f>
        <v>158</v>
      </c>
      <c r="AX8" s="50">
        <f>LARGE(AS8:AV8,2)</f>
        <v>0</v>
      </c>
      <c r="AY8" s="57">
        <f>SUM(AW8:AX8)</f>
        <v>158</v>
      </c>
      <c r="CC8" s="29">
        <f>V8</f>
        <v>435</v>
      </c>
    </row>
  </sheetData>
  <sheetProtection/>
  <mergeCells count="8">
    <mergeCell ref="AL1:AR1"/>
    <mergeCell ref="AS1:AY1"/>
    <mergeCell ref="B1:B3"/>
    <mergeCell ref="C1:C3"/>
    <mergeCell ref="D1:D3"/>
    <mergeCell ref="E1:E3"/>
    <mergeCell ref="F1:F3"/>
    <mergeCell ref="AF1:AK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r:id="rId2"/>
  <colBreaks count="1" manualBreakCount="1">
    <brk id="29" max="65535" man="1"/>
  </col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CM7"/>
  <sheetViews>
    <sheetView zoomScaleSheetLayoutView="49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37.28125" defaultRowHeight="15"/>
  <cols>
    <col min="1" max="1" width="6.8515625" style="1" bestFit="1" customWidth="1"/>
    <col min="2" max="2" width="5.7109375" style="15" hidden="1" customWidth="1"/>
    <col min="3" max="3" width="26.57421875" style="95" bestFit="1" customWidth="1"/>
    <col min="4" max="4" width="8.7109375" style="32" hidden="1" customWidth="1"/>
    <col min="5" max="5" width="21.7109375" style="33" hidden="1" customWidth="1"/>
    <col min="6" max="6" width="22.8515625" style="34" hidden="1" customWidth="1"/>
    <col min="7" max="7" width="10.00390625" style="7" bestFit="1" customWidth="1"/>
    <col min="8" max="8" width="10.00390625" style="8" bestFit="1" customWidth="1"/>
    <col min="9" max="10" width="8.7109375" style="7" bestFit="1" customWidth="1"/>
    <col min="11" max="17" width="8.7109375" style="8" bestFit="1" customWidth="1"/>
    <col min="18" max="18" width="20.7109375" style="27" customWidth="1"/>
    <col min="19" max="19" width="6.8515625" style="9" bestFit="1" customWidth="1"/>
    <col min="20" max="20" width="9.28125" style="9" bestFit="1" customWidth="1"/>
    <col min="21" max="21" width="8.28125" style="9" bestFit="1" customWidth="1"/>
    <col min="22" max="22" width="5.8515625" style="23" bestFit="1" customWidth="1"/>
    <col min="23" max="29" width="12.00390625" style="23" customWidth="1"/>
    <col min="30" max="31" width="12.00390625" style="28" customWidth="1"/>
    <col min="32" max="33" width="5.8515625" style="9" bestFit="1" customWidth="1"/>
    <col min="34" max="36" width="4.00390625" style="9" bestFit="1" customWidth="1"/>
    <col min="37" max="37" width="4.421875" style="58" bestFit="1" customWidth="1"/>
    <col min="38" max="38" width="5.28125" style="9" bestFit="1" customWidth="1"/>
    <col min="39" max="39" width="4.140625" style="9" bestFit="1" customWidth="1"/>
    <col min="40" max="43" width="4.00390625" style="9" bestFit="1" customWidth="1"/>
    <col min="44" max="44" width="4.421875" style="58" bestFit="1" customWidth="1"/>
    <col min="45" max="45" width="5.28125" style="9" bestFit="1" customWidth="1"/>
    <col min="46" max="46" width="4.140625" style="9" bestFit="1" customWidth="1"/>
    <col min="47" max="50" width="4.00390625" style="9" bestFit="1" customWidth="1"/>
    <col min="51" max="51" width="4.421875" style="58" bestFit="1" customWidth="1"/>
    <col min="52" max="80" width="37.28125" style="28" customWidth="1"/>
    <col min="81" max="81" width="5.8515625" style="28" bestFit="1" customWidth="1"/>
    <col min="82" max="91" width="37.28125" style="28" customWidth="1"/>
    <col min="92" max="16384" width="37.28125" style="22" customWidth="1"/>
  </cols>
  <sheetData>
    <row r="1" spans="1:91" s="1" customFormat="1" ht="12.75">
      <c r="A1" s="3" t="s">
        <v>0</v>
      </c>
      <c r="B1" s="124" t="s">
        <v>17</v>
      </c>
      <c r="C1" s="124" t="s">
        <v>16</v>
      </c>
      <c r="D1" s="127" t="s">
        <v>15</v>
      </c>
      <c r="E1" s="124" t="s">
        <v>39</v>
      </c>
      <c r="F1" s="129" t="s">
        <v>40</v>
      </c>
      <c r="G1" s="5" t="s">
        <v>21</v>
      </c>
      <c r="H1" s="37" t="s">
        <v>21</v>
      </c>
      <c r="I1" s="5" t="s">
        <v>18</v>
      </c>
      <c r="J1" s="5" t="s">
        <v>18</v>
      </c>
      <c r="K1" s="5" t="s">
        <v>1</v>
      </c>
      <c r="L1" s="5" t="s">
        <v>1</v>
      </c>
      <c r="M1" s="5" t="s">
        <v>20</v>
      </c>
      <c r="N1" s="5" t="s">
        <v>20</v>
      </c>
      <c r="O1" s="5" t="s">
        <v>2</v>
      </c>
      <c r="P1" s="5" t="s">
        <v>2</v>
      </c>
      <c r="Q1" s="96" t="s">
        <v>2</v>
      </c>
      <c r="R1" s="15"/>
      <c r="S1" s="24" t="s">
        <v>6</v>
      </c>
      <c r="T1" s="25" t="s">
        <v>7</v>
      </c>
      <c r="U1" s="26" t="s">
        <v>8</v>
      </c>
      <c r="V1" s="35"/>
      <c r="W1" s="11"/>
      <c r="X1" s="11"/>
      <c r="Y1" s="11"/>
      <c r="Z1" s="11"/>
      <c r="AA1" s="11"/>
      <c r="AB1" s="11"/>
      <c r="AC1" s="11"/>
      <c r="AD1" s="15"/>
      <c r="AE1" s="15"/>
      <c r="AF1" s="131" t="s">
        <v>6</v>
      </c>
      <c r="AG1" s="131"/>
      <c r="AH1" s="131"/>
      <c r="AI1" s="131"/>
      <c r="AJ1" s="131"/>
      <c r="AK1" s="131"/>
      <c r="AL1" s="121" t="s">
        <v>7</v>
      </c>
      <c r="AM1" s="122"/>
      <c r="AN1" s="122"/>
      <c r="AO1" s="122"/>
      <c r="AP1" s="122"/>
      <c r="AQ1" s="122"/>
      <c r="AR1" s="123"/>
      <c r="AS1" s="118" t="s">
        <v>8</v>
      </c>
      <c r="AT1" s="119"/>
      <c r="AU1" s="119"/>
      <c r="AV1" s="119"/>
      <c r="AW1" s="119"/>
      <c r="AX1" s="119"/>
      <c r="AY1" s="120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</row>
    <row r="2" spans="1:91" s="1" customFormat="1" ht="12.75">
      <c r="A2" s="4"/>
      <c r="B2" s="125"/>
      <c r="C2" s="126"/>
      <c r="D2" s="128"/>
      <c r="E2" s="126"/>
      <c r="F2" s="130"/>
      <c r="G2" s="12" t="s">
        <v>4</v>
      </c>
      <c r="H2" s="2" t="s">
        <v>5</v>
      </c>
      <c r="I2" s="2" t="s">
        <v>4</v>
      </c>
      <c r="J2" s="78" t="s">
        <v>5</v>
      </c>
      <c r="K2" s="2" t="s">
        <v>4</v>
      </c>
      <c r="L2" s="2" t="s">
        <v>5</v>
      </c>
      <c r="M2" s="79" t="s">
        <v>3</v>
      </c>
      <c r="N2" s="38" t="s">
        <v>3</v>
      </c>
      <c r="O2" s="78" t="s">
        <v>4</v>
      </c>
      <c r="P2" s="2" t="s">
        <v>5</v>
      </c>
      <c r="Q2" s="105" t="s">
        <v>3</v>
      </c>
      <c r="R2" s="15"/>
      <c r="S2" s="13" t="s">
        <v>9</v>
      </c>
      <c r="T2" s="12" t="s">
        <v>9</v>
      </c>
      <c r="U2" s="17" t="s">
        <v>9</v>
      </c>
      <c r="V2" s="36" t="s">
        <v>9</v>
      </c>
      <c r="W2" s="11"/>
      <c r="X2" s="11"/>
      <c r="Y2" s="11"/>
      <c r="Z2" s="11"/>
      <c r="AA2" s="11"/>
      <c r="AB2" s="11"/>
      <c r="AC2" s="11"/>
      <c r="AD2" s="15"/>
      <c r="AE2" s="15"/>
      <c r="AF2" s="43" t="s">
        <v>20</v>
      </c>
      <c r="AG2" s="43" t="s">
        <v>20</v>
      </c>
      <c r="AH2" s="43" t="s">
        <v>14</v>
      </c>
      <c r="AI2" s="43" t="s">
        <v>11</v>
      </c>
      <c r="AJ2" s="43" t="s">
        <v>12</v>
      </c>
      <c r="AK2" s="43" t="s">
        <v>9</v>
      </c>
      <c r="AL2" s="39" t="s">
        <v>22</v>
      </c>
      <c r="AM2" s="39" t="s">
        <v>19</v>
      </c>
      <c r="AN2" s="39" t="s">
        <v>13</v>
      </c>
      <c r="AO2" s="39" t="s">
        <v>14</v>
      </c>
      <c r="AP2" s="39" t="s">
        <v>11</v>
      </c>
      <c r="AQ2" s="39" t="s">
        <v>12</v>
      </c>
      <c r="AR2" s="39" t="s">
        <v>9</v>
      </c>
      <c r="AS2" s="47" t="s">
        <v>22</v>
      </c>
      <c r="AT2" s="47" t="s">
        <v>19</v>
      </c>
      <c r="AU2" s="47" t="s">
        <v>13</v>
      </c>
      <c r="AV2" s="47" t="s">
        <v>14</v>
      </c>
      <c r="AW2" s="47" t="s">
        <v>11</v>
      </c>
      <c r="AX2" s="47" t="s">
        <v>12</v>
      </c>
      <c r="AY2" s="47" t="s">
        <v>9</v>
      </c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</row>
    <row r="3" spans="1:91" s="63" customFormat="1" ht="14.25" thickBot="1">
      <c r="A3" s="77"/>
      <c r="B3" s="125"/>
      <c r="C3" s="126"/>
      <c r="D3" s="128"/>
      <c r="E3" s="126"/>
      <c r="F3" s="130"/>
      <c r="G3" s="81">
        <v>44352</v>
      </c>
      <c r="H3" s="82">
        <v>44353</v>
      </c>
      <c r="I3" s="81">
        <v>44366</v>
      </c>
      <c r="J3" s="81">
        <v>44367</v>
      </c>
      <c r="K3" s="81">
        <v>44429</v>
      </c>
      <c r="L3" s="81">
        <v>44430</v>
      </c>
      <c r="M3" s="81">
        <v>44436</v>
      </c>
      <c r="N3" s="81">
        <v>44437</v>
      </c>
      <c r="O3" s="81">
        <v>44450</v>
      </c>
      <c r="P3" s="81">
        <v>44450</v>
      </c>
      <c r="Q3" s="106">
        <v>44451</v>
      </c>
      <c r="R3" s="59"/>
      <c r="S3" s="86"/>
      <c r="T3" s="87"/>
      <c r="U3" s="88"/>
      <c r="V3" s="36"/>
      <c r="W3" s="11"/>
      <c r="X3" s="11"/>
      <c r="Y3" s="11"/>
      <c r="Z3" s="11"/>
      <c r="AA3" s="11"/>
      <c r="AB3" s="11"/>
      <c r="AC3" s="11"/>
      <c r="AD3" s="59"/>
      <c r="AE3" s="59"/>
      <c r="AF3" s="60"/>
      <c r="AG3" s="60"/>
      <c r="AH3" s="60"/>
      <c r="AI3" s="60"/>
      <c r="AJ3" s="60"/>
      <c r="AK3" s="44"/>
      <c r="AL3" s="61"/>
      <c r="AM3" s="61"/>
      <c r="AN3" s="61"/>
      <c r="AO3" s="61"/>
      <c r="AP3" s="61"/>
      <c r="AQ3" s="61"/>
      <c r="AR3" s="40"/>
      <c r="AS3" s="62"/>
      <c r="AT3" s="62"/>
      <c r="AU3" s="62"/>
      <c r="AV3" s="62"/>
      <c r="AW3" s="62"/>
      <c r="AX3" s="62"/>
      <c r="AY3" s="48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</row>
    <row r="4" spans="1:81" ht="12.75">
      <c r="A4" s="18">
        <v>1</v>
      </c>
      <c r="B4" s="80" t="s">
        <v>38</v>
      </c>
      <c r="C4" s="64" t="s">
        <v>60</v>
      </c>
      <c r="D4" s="65"/>
      <c r="E4" s="66"/>
      <c r="F4" s="65"/>
      <c r="G4" s="21"/>
      <c r="H4" s="19"/>
      <c r="I4" s="19">
        <v>350</v>
      </c>
      <c r="J4" s="19">
        <v>200</v>
      </c>
      <c r="K4" s="19">
        <v>350</v>
      </c>
      <c r="L4" s="19">
        <v>200</v>
      </c>
      <c r="M4" s="19"/>
      <c r="N4" s="19"/>
      <c r="O4" s="19"/>
      <c r="P4" s="19">
        <v>200</v>
      </c>
      <c r="Q4" s="83">
        <v>350</v>
      </c>
      <c r="S4" s="74">
        <f>AK4</f>
        <v>350</v>
      </c>
      <c r="T4" s="75">
        <f>AR4</f>
        <v>700</v>
      </c>
      <c r="U4" s="75">
        <f>AY4</f>
        <v>400</v>
      </c>
      <c r="V4" s="115">
        <f>SUM(S4:U4)</f>
        <v>1450</v>
      </c>
      <c r="AF4" s="45">
        <f aca="true" t="shared" si="0" ref="AF4:AG7">M4</f>
        <v>0</v>
      </c>
      <c r="AG4" s="45">
        <f t="shared" si="0"/>
        <v>0</v>
      </c>
      <c r="AH4" s="45">
        <f>Q4</f>
        <v>350</v>
      </c>
      <c r="AI4" s="46">
        <f>LARGE(AF4:AH4,1)</f>
        <v>350</v>
      </c>
      <c r="AJ4" s="46">
        <f>LARGE(AF4:AH4,2)</f>
        <v>0</v>
      </c>
      <c r="AK4" s="55">
        <f>SUM(AI4:AJ4)</f>
        <v>350</v>
      </c>
      <c r="AL4" s="41">
        <f>G4</f>
        <v>0</v>
      </c>
      <c r="AM4" s="41">
        <f>I4</f>
        <v>350</v>
      </c>
      <c r="AN4" s="41">
        <f>K4</f>
        <v>350</v>
      </c>
      <c r="AO4" s="41">
        <f>O4</f>
        <v>0</v>
      </c>
      <c r="AP4" s="42">
        <f>LARGE(AL4:AO4,1)</f>
        <v>350</v>
      </c>
      <c r="AQ4" s="42">
        <f>LARGE(AL4:AO4,2)</f>
        <v>350</v>
      </c>
      <c r="AR4" s="56">
        <f>SUM(AP4:AQ4)</f>
        <v>700</v>
      </c>
      <c r="AS4" s="49">
        <f>H4</f>
        <v>0</v>
      </c>
      <c r="AT4" s="49">
        <f>J4</f>
        <v>200</v>
      </c>
      <c r="AU4" s="49">
        <f>L4</f>
        <v>200</v>
      </c>
      <c r="AV4" s="49">
        <f>P4</f>
        <v>200</v>
      </c>
      <c r="AW4" s="50">
        <f>LARGE(AS4:AV4,1)</f>
        <v>200</v>
      </c>
      <c r="AX4" s="50">
        <f>LARGE(AS4:AV4,2)</f>
        <v>200</v>
      </c>
      <c r="AY4" s="57">
        <f>SUM(AW4:AX4)</f>
        <v>400</v>
      </c>
      <c r="CC4" s="29">
        <f>V4</f>
        <v>1450</v>
      </c>
    </row>
    <row r="5" spans="1:81" ht="12.75">
      <c r="A5" s="14">
        <v>2</v>
      </c>
      <c r="B5" s="76" t="s">
        <v>38</v>
      </c>
      <c r="C5" s="53" t="s">
        <v>54</v>
      </c>
      <c r="D5" s="51"/>
      <c r="E5" s="52"/>
      <c r="F5" s="51"/>
      <c r="G5" s="10">
        <v>350</v>
      </c>
      <c r="H5" s="6">
        <v>200</v>
      </c>
      <c r="I5" s="6">
        <v>322</v>
      </c>
      <c r="J5" s="6">
        <v>184</v>
      </c>
      <c r="K5" s="6">
        <v>322</v>
      </c>
      <c r="L5" s="6">
        <v>184</v>
      </c>
      <c r="M5" s="6"/>
      <c r="N5" s="6"/>
      <c r="O5" s="6"/>
      <c r="P5" s="6"/>
      <c r="Q5" s="84"/>
      <c r="S5" s="30">
        <f>AK5</f>
        <v>0</v>
      </c>
      <c r="T5" s="31">
        <f>AR5</f>
        <v>672</v>
      </c>
      <c r="U5" s="31">
        <f>AY5</f>
        <v>384</v>
      </c>
      <c r="V5" s="117">
        <f>SUM(S5:U5)</f>
        <v>1056</v>
      </c>
      <c r="AF5" s="45">
        <f t="shared" si="0"/>
        <v>0</v>
      </c>
      <c r="AG5" s="45">
        <f t="shared" si="0"/>
        <v>0</v>
      </c>
      <c r="AH5" s="45">
        <f>Q5</f>
        <v>0</v>
      </c>
      <c r="AI5" s="46">
        <f>LARGE(AF5:AH5,1)</f>
        <v>0</v>
      </c>
      <c r="AJ5" s="46">
        <f>LARGE(AF5:AH5,2)</f>
        <v>0</v>
      </c>
      <c r="AK5" s="55">
        <f>SUM(AI5:AJ5)</f>
        <v>0</v>
      </c>
      <c r="AL5" s="41">
        <f>G5</f>
        <v>350</v>
      </c>
      <c r="AM5" s="41">
        <f>I5</f>
        <v>322</v>
      </c>
      <c r="AN5" s="41">
        <f>K5</f>
        <v>322</v>
      </c>
      <c r="AO5" s="41">
        <f>O5</f>
        <v>0</v>
      </c>
      <c r="AP5" s="42">
        <f>LARGE(AL5:AO5,1)</f>
        <v>350</v>
      </c>
      <c r="AQ5" s="42">
        <f>LARGE(AL5:AO5,2)</f>
        <v>322</v>
      </c>
      <c r="AR5" s="56">
        <f>SUM(AP5:AQ5)</f>
        <v>672</v>
      </c>
      <c r="AS5" s="49">
        <f>H5</f>
        <v>200</v>
      </c>
      <c r="AT5" s="49">
        <f>J5</f>
        <v>184</v>
      </c>
      <c r="AU5" s="49">
        <f>L5</f>
        <v>184</v>
      </c>
      <c r="AV5" s="49">
        <f>P5</f>
        <v>0</v>
      </c>
      <c r="AW5" s="50">
        <f>LARGE(AS5:AV5,1)</f>
        <v>200</v>
      </c>
      <c r="AX5" s="50">
        <f>LARGE(AS5:AV5,2)</f>
        <v>184</v>
      </c>
      <c r="AY5" s="57">
        <f>SUM(AW5:AX5)</f>
        <v>384</v>
      </c>
      <c r="CC5" s="29">
        <f>V5</f>
        <v>1056</v>
      </c>
    </row>
    <row r="6" spans="1:81" ht="12.75">
      <c r="A6" s="14">
        <v>3</v>
      </c>
      <c r="B6" s="76" t="s">
        <v>38</v>
      </c>
      <c r="C6" s="53" t="s">
        <v>73</v>
      </c>
      <c r="D6" s="51"/>
      <c r="E6" s="52"/>
      <c r="F6" s="51"/>
      <c r="G6" s="10"/>
      <c r="H6" s="6"/>
      <c r="I6" s="6"/>
      <c r="J6" s="6"/>
      <c r="K6" s="6"/>
      <c r="L6" s="6"/>
      <c r="M6" s="6"/>
      <c r="N6" s="6"/>
      <c r="O6" s="6">
        <v>350</v>
      </c>
      <c r="P6" s="6">
        <v>184</v>
      </c>
      <c r="Q6" s="84">
        <v>322</v>
      </c>
      <c r="S6" s="30">
        <f>AK6</f>
        <v>322</v>
      </c>
      <c r="T6" s="31">
        <f>AR6</f>
        <v>350</v>
      </c>
      <c r="U6" s="31">
        <f>AY6</f>
        <v>184</v>
      </c>
      <c r="V6" s="117">
        <f>SUM(S6:U6)</f>
        <v>856</v>
      </c>
      <c r="AF6" s="45">
        <f t="shared" si="0"/>
        <v>0</v>
      </c>
      <c r="AG6" s="45">
        <f t="shared" si="0"/>
        <v>0</v>
      </c>
      <c r="AH6" s="45">
        <f>Q6</f>
        <v>322</v>
      </c>
      <c r="AI6" s="46">
        <f>LARGE(AF6:AH6,1)</f>
        <v>322</v>
      </c>
      <c r="AJ6" s="46">
        <f>LARGE(AF6:AH6,2)</f>
        <v>0</v>
      </c>
      <c r="AK6" s="55">
        <f>SUM(AI6:AJ6)</f>
        <v>322</v>
      </c>
      <c r="AL6" s="41">
        <f>G6</f>
        <v>0</v>
      </c>
      <c r="AM6" s="41">
        <f>I6</f>
        <v>0</v>
      </c>
      <c r="AN6" s="41">
        <f>K6</f>
        <v>0</v>
      </c>
      <c r="AO6" s="41">
        <f>O6</f>
        <v>350</v>
      </c>
      <c r="AP6" s="42">
        <f>LARGE(AL6:AO6,1)</f>
        <v>350</v>
      </c>
      <c r="AQ6" s="42">
        <f>LARGE(AL6:AO6,2)</f>
        <v>0</v>
      </c>
      <c r="AR6" s="56">
        <f>SUM(AP6:AQ6)</f>
        <v>350</v>
      </c>
      <c r="AS6" s="49">
        <f>H6</f>
        <v>0</v>
      </c>
      <c r="AT6" s="49">
        <f>J6</f>
        <v>0</v>
      </c>
      <c r="AU6" s="49">
        <f>L6</f>
        <v>0</v>
      </c>
      <c r="AV6" s="49">
        <f>P6</f>
        <v>184</v>
      </c>
      <c r="AW6" s="50">
        <f>LARGE(AS6:AV6,1)</f>
        <v>184</v>
      </c>
      <c r="AX6" s="50">
        <f>LARGE(AS6:AV6,2)</f>
        <v>0</v>
      </c>
      <c r="AY6" s="57">
        <f>SUM(AW6:AX6)</f>
        <v>184</v>
      </c>
      <c r="CC6" s="29">
        <f>V6</f>
        <v>856</v>
      </c>
    </row>
    <row r="7" spans="1:81" ht="13.5" thickBot="1">
      <c r="A7" s="20">
        <v>4</v>
      </c>
      <c r="B7" s="113" t="s">
        <v>38</v>
      </c>
      <c r="C7" s="67" t="s">
        <v>69</v>
      </c>
      <c r="D7" s="68"/>
      <c r="E7" s="69"/>
      <c r="F7" s="68"/>
      <c r="G7" s="70"/>
      <c r="H7" s="71"/>
      <c r="I7" s="71"/>
      <c r="J7" s="71"/>
      <c r="K7" s="71"/>
      <c r="L7" s="71"/>
      <c r="M7" s="71">
        <v>350</v>
      </c>
      <c r="N7" s="71">
        <v>350</v>
      </c>
      <c r="O7" s="71"/>
      <c r="P7" s="71"/>
      <c r="Q7" s="85"/>
      <c r="S7" s="72">
        <f>AK7</f>
        <v>700</v>
      </c>
      <c r="T7" s="73">
        <f>AR7</f>
        <v>0</v>
      </c>
      <c r="U7" s="73">
        <f>AY7</f>
        <v>0</v>
      </c>
      <c r="V7" s="116">
        <f>SUM(S7:U7)</f>
        <v>700</v>
      </c>
      <c r="AF7" s="45">
        <f t="shared" si="0"/>
        <v>350</v>
      </c>
      <c r="AG7" s="45">
        <f t="shared" si="0"/>
        <v>350</v>
      </c>
      <c r="AH7" s="45">
        <f>Q7</f>
        <v>0</v>
      </c>
      <c r="AI7" s="46">
        <f>LARGE(AF7:AH7,1)</f>
        <v>350</v>
      </c>
      <c r="AJ7" s="46">
        <f>LARGE(AF7:AH7,2)</f>
        <v>350</v>
      </c>
      <c r="AK7" s="55">
        <f>SUM(AI7:AJ7)</f>
        <v>700</v>
      </c>
      <c r="AL7" s="41">
        <f>G7</f>
        <v>0</v>
      </c>
      <c r="AM7" s="41">
        <f>I7</f>
        <v>0</v>
      </c>
      <c r="AN7" s="41">
        <f>K7</f>
        <v>0</v>
      </c>
      <c r="AO7" s="41">
        <f>O7</f>
        <v>0</v>
      </c>
      <c r="AP7" s="42">
        <f>LARGE(AL7:AO7,1)</f>
        <v>0</v>
      </c>
      <c r="AQ7" s="42">
        <f>LARGE(AL7:AO7,2)</f>
        <v>0</v>
      </c>
      <c r="AR7" s="56">
        <f>SUM(AP7:AQ7)</f>
        <v>0</v>
      </c>
      <c r="AS7" s="49">
        <f>H7</f>
        <v>0</v>
      </c>
      <c r="AT7" s="49">
        <f>J7</f>
        <v>0</v>
      </c>
      <c r="AU7" s="49">
        <f>L7</f>
        <v>0</v>
      </c>
      <c r="AV7" s="49">
        <f>P7</f>
        <v>0</v>
      </c>
      <c r="AW7" s="50">
        <f>LARGE(AS7:AV7,1)</f>
        <v>0</v>
      </c>
      <c r="AX7" s="50">
        <f>LARGE(AS7:AV7,2)</f>
        <v>0</v>
      </c>
      <c r="AY7" s="57">
        <f>SUM(AW7:AX7)</f>
        <v>0</v>
      </c>
      <c r="CC7" s="29">
        <f>V7</f>
        <v>700</v>
      </c>
    </row>
  </sheetData>
  <sheetProtection/>
  <mergeCells count="8">
    <mergeCell ref="AL1:AR1"/>
    <mergeCell ref="AS1:AY1"/>
    <mergeCell ref="B1:B3"/>
    <mergeCell ref="C1:C3"/>
    <mergeCell ref="D1:D3"/>
    <mergeCell ref="E1:E3"/>
    <mergeCell ref="F1:F3"/>
    <mergeCell ref="AF1:AK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r:id="rId2"/>
  <colBreaks count="1" manualBreakCount="1">
    <brk id="29" max="65535" man="1"/>
  </col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CM7"/>
  <sheetViews>
    <sheetView zoomScaleSheetLayoutView="49" workbookViewId="0" topLeftCell="A1">
      <pane xSplit="6" ySplit="3" topLeftCell="H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37.28125" defaultRowHeight="15"/>
  <cols>
    <col min="1" max="1" width="6.8515625" style="1" bestFit="1" customWidth="1"/>
    <col min="2" max="2" width="5.7109375" style="15" hidden="1" customWidth="1"/>
    <col min="3" max="3" width="29.57421875" style="95" bestFit="1" customWidth="1"/>
    <col min="4" max="4" width="8.7109375" style="32" hidden="1" customWidth="1"/>
    <col min="5" max="5" width="21.7109375" style="33" hidden="1" customWidth="1"/>
    <col min="6" max="6" width="22.8515625" style="34" hidden="1" customWidth="1"/>
    <col min="7" max="7" width="10.00390625" style="7" bestFit="1" customWidth="1"/>
    <col min="8" max="8" width="10.00390625" style="8" bestFit="1" customWidth="1"/>
    <col min="9" max="10" width="8.7109375" style="8" bestFit="1" customWidth="1"/>
    <col min="11" max="12" width="8.7109375" style="7" bestFit="1" customWidth="1"/>
    <col min="13" max="17" width="8.7109375" style="8" bestFit="1" customWidth="1"/>
    <col min="18" max="18" width="20.7109375" style="27" customWidth="1"/>
    <col min="19" max="19" width="6.8515625" style="9" bestFit="1" customWidth="1"/>
    <col min="20" max="20" width="9.28125" style="9" bestFit="1" customWidth="1"/>
    <col min="21" max="21" width="8.28125" style="9" bestFit="1" customWidth="1"/>
    <col min="22" max="22" width="5.8515625" style="23" bestFit="1" customWidth="1"/>
    <col min="23" max="29" width="12.00390625" style="23" customWidth="1"/>
    <col min="30" max="31" width="12.00390625" style="28" customWidth="1"/>
    <col min="32" max="33" width="5.8515625" style="9" bestFit="1" customWidth="1"/>
    <col min="34" max="36" width="4.00390625" style="9" bestFit="1" customWidth="1"/>
    <col min="37" max="37" width="4.421875" style="58" bestFit="1" customWidth="1"/>
    <col min="38" max="39" width="5.28125" style="9" bestFit="1" customWidth="1"/>
    <col min="40" max="40" width="4.140625" style="9" bestFit="1" customWidth="1"/>
    <col min="41" max="43" width="4.00390625" style="9" bestFit="1" customWidth="1"/>
    <col min="44" max="44" width="4.421875" style="58" bestFit="1" customWidth="1"/>
    <col min="45" max="46" width="5.28125" style="9" bestFit="1" customWidth="1"/>
    <col min="47" max="47" width="4.140625" style="9" bestFit="1" customWidth="1"/>
    <col min="48" max="50" width="4.00390625" style="9" bestFit="1" customWidth="1"/>
    <col min="51" max="51" width="4.421875" style="58" bestFit="1" customWidth="1"/>
    <col min="52" max="80" width="37.28125" style="28" customWidth="1"/>
    <col min="81" max="81" width="5.8515625" style="28" bestFit="1" customWidth="1"/>
    <col min="82" max="91" width="37.28125" style="28" customWidth="1"/>
    <col min="92" max="16384" width="37.28125" style="22" customWidth="1"/>
  </cols>
  <sheetData>
    <row r="1" spans="1:91" s="1" customFormat="1" ht="12.75">
      <c r="A1" s="3" t="s">
        <v>0</v>
      </c>
      <c r="B1" s="124" t="s">
        <v>17</v>
      </c>
      <c r="C1" s="124" t="s">
        <v>16</v>
      </c>
      <c r="D1" s="127" t="s">
        <v>15</v>
      </c>
      <c r="E1" s="124" t="s">
        <v>39</v>
      </c>
      <c r="F1" s="129" t="s">
        <v>40</v>
      </c>
      <c r="G1" s="5" t="s">
        <v>21</v>
      </c>
      <c r="H1" s="37" t="s">
        <v>21</v>
      </c>
      <c r="I1" s="5" t="s">
        <v>21</v>
      </c>
      <c r="J1" s="5" t="s">
        <v>21</v>
      </c>
      <c r="K1" s="5" t="s">
        <v>18</v>
      </c>
      <c r="L1" s="5" t="s">
        <v>18</v>
      </c>
      <c r="M1" s="5" t="s">
        <v>1</v>
      </c>
      <c r="N1" s="5" t="s">
        <v>1</v>
      </c>
      <c r="O1" s="5" t="s">
        <v>20</v>
      </c>
      <c r="P1" s="5" t="s">
        <v>20</v>
      </c>
      <c r="Q1" s="96" t="s">
        <v>2</v>
      </c>
      <c r="R1" s="15"/>
      <c r="S1" s="24" t="s">
        <v>6</v>
      </c>
      <c r="T1" s="25" t="s">
        <v>7</v>
      </c>
      <c r="U1" s="26" t="s">
        <v>8</v>
      </c>
      <c r="V1" s="35"/>
      <c r="W1" s="11"/>
      <c r="X1" s="11"/>
      <c r="Y1" s="11"/>
      <c r="Z1" s="11"/>
      <c r="AA1" s="11"/>
      <c r="AB1" s="11"/>
      <c r="AC1" s="11"/>
      <c r="AD1" s="15"/>
      <c r="AE1" s="15"/>
      <c r="AF1" s="131" t="s">
        <v>6</v>
      </c>
      <c r="AG1" s="131"/>
      <c r="AH1" s="131"/>
      <c r="AI1" s="131"/>
      <c r="AJ1" s="131"/>
      <c r="AK1" s="131"/>
      <c r="AL1" s="121" t="s">
        <v>7</v>
      </c>
      <c r="AM1" s="122"/>
      <c r="AN1" s="122"/>
      <c r="AO1" s="122"/>
      <c r="AP1" s="122"/>
      <c r="AQ1" s="122"/>
      <c r="AR1" s="123"/>
      <c r="AS1" s="118" t="s">
        <v>8</v>
      </c>
      <c r="AT1" s="119"/>
      <c r="AU1" s="119"/>
      <c r="AV1" s="119"/>
      <c r="AW1" s="119"/>
      <c r="AX1" s="119"/>
      <c r="AY1" s="120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</row>
    <row r="2" spans="1:91" s="1" customFormat="1" ht="12.75">
      <c r="A2" s="4"/>
      <c r="B2" s="125"/>
      <c r="C2" s="126"/>
      <c r="D2" s="128"/>
      <c r="E2" s="126"/>
      <c r="F2" s="130"/>
      <c r="G2" s="12" t="s">
        <v>4</v>
      </c>
      <c r="H2" s="2" t="s">
        <v>5</v>
      </c>
      <c r="I2" s="2" t="s">
        <v>4</v>
      </c>
      <c r="J2" s="2" t="s">
        <v>5</v>
      </c>
      <c r="K2" s="78" t="s">
        <v>4</v>
      </c>
      <c r="L2" s="78" t="s">
        <v>5</v>
      </c>
      <c r="M2" s="2" t="s">
        <v>4</v>
      </c>
      <c r="N2" s="2" t="s">
        <v>5</v>
      </c>
      <c r="O2" s="79" t="s">
        <v>3</v>
      </c>
      <c r="P2" s="38" t="s">
        <v>3</v>
      </c>
      <c r="Q2" s="105" t="s">
        <v>3</v>
      </c>
      <c r="R2" s="15"/>
      <c r="S2" s="13" t="s">
        <v>9</v>
      </c>
      <c r="T2" s="12" t="s">
        <v>9</v>
      </c>
      <c r="U2" s="17" t="s">
        <v>9</v>
      </c>
      <c r="V2" s="36" t="s">
        <v>9</v>
      </c>
      <c r="W2" s="11"/>
      <c r="X2" s="11"/>
      <c r="Y2" s="11"/>
      <c r="Z2" s="11"/>
      <c r="AA2" s="11"/>
      <c r="AB2" s="11"/>
      <c r="AC2" s="11"/>
      <c r="AD2" s="15"/>
      <c r="AE2" s="15"/>
      <c r="AF2" s="43" t="s">
        <v>20</v>
      </c>
      <c r="AG2" s="43" t="s">
        <v>20</v>
      </c>
      <c r="AH2" s="43" t="s">
        <v>14</v>
      </c>
      <c r="AI2" s="43" t="s">
        <v>11</v>
      </c>
      <c r="AJ2" s="43" t="s">
        <v>12</v>
      </c>
      <c r="AK2" s="43" t="s">
        <v>9</v>
      </c>
      <c r="AL2" s="39" t="s">
        <v>22</v>
      </c>
      <c r="AM2" s="39" t="s">
        <v>22</v>
      </c>
      <c r="AN2" s="39" t="s">
        <v>19</v>
      </c>
      <c r="AO2" s="39" t="s">
        <v>13</v>
      </c>
      <c r="AP2" s="39" t="s">
        <v>11</v>
      </c>
      <c r="AQ2" s="39" t="s">
        <v>12</v>
      </c>
      <c r="AR2" s="39" t="s">
        <v>9</v>
      </c>
      <c r="AS2" s="47" t="s">
        <v>22</v>
      </c>
      <c r="AT2" s="47" t="s">
        <v>22</v>
      </c>
      <c r="AU2" s="47" t="s">
        <v>19</v>
      </c>
      <c r="AV2" s="47" t="s">
        <v>13</v>
      </c>
      <c r="AW2" s="47" t="s">
        <v>11</v>
      </c>
      <c r="AX2" s="47" t="s">
        <v>12</v>
      </c>
      <c r="AY2" s="47" t="s">
        <v>9</v>
      </c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</row>
    <row r="3" spans="1:91" s="63" customFormat="1" ht="14.25" thickBot="1">
      <c r="A3" s="77"/>
      <c r="B3" s="125"/>
      <c r="C3" s="126"/>
      <c r="D3" s="128"/>
      <c r="E3" s="126"/>
      <c r="F3" s="130"/>
      <c r="G3" s="81">
        <v>44352</v>
      </c>
      <c r="H3" s="82">
        <v>44353</v>
      </c>
      <c r="I3" s="81">
        <v>44352</v>
      </c>
      <c r="J3" s="81">
        <v>44353</v>
      </c>
      <c r="K3" s="81">
        <v>44366</v>
      </c>
      <c r="L3" s="81">
        <v>44367</v>
      </c>
      <c r="M3" s="81">
        <v>44429</v>
      </c>
      <c r="N3" s="81">
        <v>44430</v>
      </c>
      <c r="O3" s="81">
        <v>44450</v>
      </c>
      <c r="P3" s="81">
        <v>44450</v>
      </c>
      <c r="Q3" s="106">
        <v>44451</v>
      </c>
      <c r="R3" s="59"/>
      <c r="S3" s="86"/>
      <c r="T3" s="87"/>
      <c r="U3" s="88"/>
      <c r="V3" s="36"/>
      <c r="W3" s="11"/>
      <c r="X3" s="11"/>
      <c r="Y3" s="11"/>
      <c r="Z3" s="11"/>
      <c r="AA3" s="11"/>
      <c r="AB3" s="11"/>
      <c r="AC3" s="11"/>
      <c r="AD3" s="59"/>
      <c r="AE3" s="59"/>
      <c r="AF3" s="60"/>
      <c r="AG3" s="60"/>
      <c r="AH3" s="60"/>
      <c r="AI3" s="60"/>
      <c r="AJ3" s="60"/>
      <c r="AK3" s="44"/>
      <c r="AL3" s="61"/>
      <c r="AM3" s="61"/>
      <c r="AN3" s="61"/>
      <c r="AO3" s="61"/>
      <c r="AP3" s="61"/>
      <c r="AQ3" s="61"/>
      <c r="AR3" s="40"/>
      <c r="AS3" s="62"/>
      <c r="AT3" s="62"/>
      <c r="AU3" s="62"/>
      <c r="AV3" s="62"/>
      <c r="AW3" s="62"/>
      <c r="AX3" s="62"/>
      <c r="AY3" s="48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</row>
    <row r="4" spans="1:81" ht="12.75">
      <c r="A4" s="18">
        <v>1</v>
      </c>
      <c r="B4" s="104" t="s">
        <v>24</v>
      </c>
      <c r="C4" s="64" t="s">
        <v>55</v>
      </c>
      <c r="D4" s="65"/>
      <c r="E4" s="66"/>
      <c r="F4" s="65"/>
      <c r="G4" s="21">
        <v>322</v>
      </c>
      <c r="H4" s="19"/>
      <c r="I4" s="19">
        <v>322</v>
      </c>
      <c r="J4" s="19"/>
      <c r="K4" s="19">
        <v>350</v>
      </c>
      <c r="L4" s="19">
        <v>200</v>
      </c>
      <c r="M4" s="19">
        <v>322</v>
      </c>
      <c r="N4" s="19">
        <v>200</v>
      </c>
      <c r="O4" s="19">
        <v>350</v>
      </c>
      <c r="P4" s="19">
        <v>350</v>
      </c>
      <c r="Q4" s="83">
        <v>350</v>
      </c>
      <c r="S4" s="74">
        <f>AK4</f>
        <v>700</v>
      </c>
      <c r="T4" s="75">
        <f>AR4</f>
        <v>672</v>
      </c>
      <c r="U4" s="75">
        <f>AY4</f>
        <v>400</v>
      </c>
      <c r="V4" s="115">
        <f>SUM(S4:U4)</f>
        <v>1772</v>
      </c>
      <c r="AF4" s="45">
        <f aca="true" t="shared" si="0" ref="AF4:AH7">O4</f>
        <v>350</v>
      </c>
      <c r="AG4" s="45">
        <f t="shared" si="0"/>
        <v>350</v>
      </c>
      <c r="AH4" s="45">
        <f t="shared" si="0"/>
        <v>350</v>
      </c>
      <c r="AI4" s="46">
        <f>LARGE(AF4:AH4,1)</f>
        <v>350</v>
      </c>
      <c r="AJ4" s="46">
        <f>LARGE(AF4:AH4,2)</f>
        <v>350</v>
      </c>
      <c r="AK4" s="55">
        <f>SUM(AI4:AJ4)</f>
        <v>700</v>
      </c>
      <c r="AL4" s="41">
        <f>G4</f>
        <v>322</v>
      </c>
      <c r="AM4" s="41">
        <f>I4</f>
        <v>322</v>
      </c>
      <c r="AN4" s="41">
        <f>K4</f>
        <v>350</v>
      </c>
      <c r="AO4" s="41">
        <f>M4</f>
        <v>322</v>
      </c>
      <c r="AP4" s="42">
        <f>LARGE(AL4:AO4,1)</f>
        <v>350</v>
      </c>
      <c r="AQ4" s="42">
        <f>LARGE(AL4:AO4,2)</f>
        <v>322</v>
      </c>
      <c r="AR4" s="56">
        <f>SUM(AP4:AQ4)</f>
        <v>672</v>
      </c>
      <c r="AS4" s="49">
        <f>H4</f>
        <v>0</v>
      </c>
      <c r="AT4" s="49">
        <f>L4</f>
        <v>200</v>
      </c>
      <c r="AU4" s="49">
        <f>N4</f>
        <v>200</v>
      </c>
      <c r="AV4" s="49">
        <f>J4</f>
        <v>0</v>
      </c>
      <c r="AW4" s="50">
        <f>LARGE(AS4:AV4,1)</f>
        <v>200</v>
      </c>
      <c r="AX4" s="50">
        <f>LARGE(AS4:AV4,2)</f>
        <v>200</v>
      </c>
      <c r="AY4" s="57">
        <f>SUM(AW4:AX4)</f>
        <v>400</v>
      </c>
      <c r="CC4" s="29">
        <f>V4</f>
        <v>1772</v>
      </c>
    </row>
    <row r="5" spans="1:81" ht="12.75" customHeight="1">
      <c r="A5" s="14">
        <v>2</v>
      </c>
      <c r="B5" s="54" t="s">
        <v>24</v>
      </c>
      <c r="C5" s="53" t="s">
        <v>45</v>
      </c>
      <c r="D5" s="51"/>
      <c r="E5" s="52"/>
      <c r="F5" s="51"/>
      <c r="G5" s="10">
        <v>350</v>
      </c>
      <c r="H5" s="6">
        <v>200</v>
      </c>
      <c r="I5" s="6">
        <v>350</v>
      </c>
      <c r="J5" s="6">
        <v>200</v>
      </c>
      <c r="K5" s="6">
        <v>322</v>
      </c>
      <c r="L5" s="6">
        <v>184</v>
      </c>
      <c r="M5" s="6">
        <v>301</v>
      </c>
      <c r="N5" s="6">
        <v>184</v>
      </c>
      <c r="O5" s="6">
        <v>322</v>
      </c>
      <c r="P5" s="6">
        <v>322</v>
      </c>
      <c r="Q5" s="84">
        <v>322</v>
      </c>
      <c r="S5" s="30">
        <f>AK5</f>
        <v>644</v>
      </c>
      <c r="T5" s="31">
        <f>AR5</f>
        <v>700</v>
      </c>
      <c r="U5" s="31">
        <f>AY5</f>
        <v>400</v>
      </c>
      <c r="V5" s="117">
        <f>SUM(S5:U5)</f>
        <v>1744</v>
      </c>
      <c r="AF5" s="45">
        <f t="shared" si="0"/>
        <v>322</v>
      </c>
      <c r="AG5" s="45">
        <f t="shared" si="0"/>
        <v>322</v>
      </c>
      <c r="AH5" s="45">
        <f t="shared" si="0"/>
        <v>322</v>
      </c>
      <c r="AI5" s="46">
        <f>LARGE(AF5:AH5,1)</f>
        <v>322</v>
      </c>
      <c r="AJ5" s="46">
        <f>LARGE(AF5:AH5,2)</f>
        <v>322</v>
      </c>
      <c r="AK5" s="55">
        <f>SUM(AI5:AJ5)</f>
        <v>644</v>
      </c>
      <c r="AL5" s="41">
        <f>G5</f>
        <v>350</v>
      </c>
      <c r="AM5" s="41">
        <f>I5</f>
        <v>350</v>
      </c>
      <c r="AN5" s="41">
        <f>K5</f>
        <v>322</v>
      </c>
      <c r="AO5" s="41">
        <f>M5</f>
        <v>301</v>
      </c>
      <c r="AP5" s="42">
        <f>LARGE(AL5:AO5,1)</f>
        <v>350</v>
      </c>
      <c r="AQ5" s="42">
        <f>LARGE(AL5:AO5,2)</f>
        <v>350</v>
      </c>
      <c r="AR5" s="56">
        <f>SUM(AP5:AQ5)</f>
        <v>700</v>
      </c>
      <c r="AS5" s="49">
        <f>H5</f>
        <v>200</v>
      </c>
      <c r="AT5" s="49">
        <f>J5</f>
        <v>200</v>
      </c>
      <c r="AU5" s="49">
        <f>L5</f>
        <v>184</v>
      </c>
      <c r="AV5" s="49">
        <f>N5</f>
        <v>184</v>
      </c>
      <c r="AW5" s="50">
        <f>LARGE(AS5:AV5,1)</f>
        <v>200</v>
      </c>
      <c r="AX5" s="50">
        <f>LARGE(AS5:AV5,2)</f>
        <v>200</v>
      </c>
      <c r="AY5" s="57">
        <f>SUM(AW5:AX5)</f>
        <v>400</v>
      </c>
      <c r="CC5" s="29">
        <f>V5</f>
        <v>1744</v>
      </c>
    </row>
    <row r="6" spans="1:81" ht="12.75" customHeight="1">
      <c r="A6" s="14">
        <v>3</v>
      </c>
      <c r="B6" s="54" t="s">
        <v>24</v>
      </c>
      <c r="C6" s="53" t="s">
        <v>66</v>
      </c>
      <c r="D6" s="51"/>
      <c r="E6" s="52"/>
      <c r="F6" s="51"/>
      <c r="G6" s="10"/>
      <c r="H6" s="6"/>
      <c r="I6" s="6"/>
      <c r="J6" s="6"/>
      <c r="K6" s="6"/>
      <c r="L6" s="6"/>
      <c r="M6" s="6">
        <v>287</v>
      </c>
      <c r="N6" s="6">
        <v>172</v>
      </c>
      <c r="O6" s="6"/>
      <c r="P6" s="6"/>
      <c r="Q6" s="84"/>
      <c r="S6" s="30">
        <f>AK6</f>
        <v>0</v>
      </c>
      <c r="T6" s="31">
        <f>AR6</f>
        <v>287</v>
      </c>
      <c r="U6" s="31">
        <f>AY6</f>
        <v>172</v>
      </c>
      <c r="V6" s="117">
        <f>SUM(S6:U6)</f>
        <v>459</v>
      </c>
      <c r="AF6" s="45">
        <f t="shared" si="0"/>
        <v>0</v>
      </c>
      <c r="AG6" s="45">
        <f t="shared" si="0"/>
        <v>0</v>
      </c>
      <c r="AH6" s="45">
        <f t="shared" si="0"/>
        <v>0</v>
      </c>
      <c r="AI6" s="46">
        <f>LARGE(AF6:AH6,1)</f>
        <v>0</v>
      </c>
      <c r="AJ6" s="46">
        <f>LARGE(AF6:AH6,2)</f>
        <v>0</v>
      </c>
      <c r="AK6" s="55">
        <f>SUM(AI6:AJ6)</f>
        <v>0</v>
      </c>
      <c r="AL6" s="41">
        <f>G6</f>
        <v>0</v>
      </c>
      <c r="AM6" s="41">
        <f>I6</f>
        <v>0</v>
      </c>
      <c r="AN6" s="41">
        <f>K6</f>
        <v>0</v>
      </c>
      <c r="AO6" s="41">
        <f>M6</f>
        <v>287</v>
      </c>
      <c r="AP6" s="42">
        <f>LARGE(AL6:AO6,1)</f>
        <v>287</v>
      </c>
      <c r="AQ6" s="42">
        <f>LARGE(AL6:AO6,2)</f>
        <v>0</v>
      </c>
      <c r="AR6" s="56">
        <f>SUM(AP6:AQ6)</f>
        <v>287</v>
      </c>
      <c r="AS6" s="49">
        <f>H6</f>
        <v>0</v>
      </c>
      <c r="AT6" s="49">
        <f>L6</f>
        <v>0</v>
      </c>
      <c r="AU6" s="49">
        <f>N6</f>
        <v>172</v>
      </c>
      <c r="AV6" s="49">
        <f>J6</f>
        <v>0</v>
      </c>
      <c r="AW6" s="50">
        <f>LARGE(AS6:AV6,1)</f>
        <v>172</v>
      </c>
      <c r="AX6" s="50">
        <f>LARGE(AS6:AV6,2)</f>
        <v>0</v>
      </c>
      <c r="AY6" s="57">
        <f>SUM(AW6:AX6)</f>
        <v>172</v>
      </c>
      <c r="CC6" s="29">
        <f>V6</f>
        <v>459</v>
      </c>
    </row>
    <row r="7" spans="1:81" ht="12.75" customHeight="1" thickBot="1">
      <c r="A7" s="20">
        <v>4</v>
      </c>
      <c r="B7" s="107" t="s">
        <v>24</v>
      </c>
      <c r="C7" s="67" t="s">
        <v>65</v>
      </c>
      <c r="D7" s="68"/>
      <c r="E7" s="69"/>
      <c r="F7" s="68"/>
      <c r="G7" s="70"/>
      <c r="H7" s="71"/>
      <c r="I7" s="71"/>
      <c r="J7" s="71"/>
      <c r="K7" s="71"/>
      <c r="L7" s="71"/>
      <c r="M7" s="71">
        <v>350</v>
      </c>
      <c r="N7" s="71"/>
      <c r="O7" s="71"/>
      <c r="P7" s="71"/>
      <c r="Q7" s="85"/>
      <c r="S7" s="72">
        <f>AK7</f>
        <v>0</v>
      </c>
      <c r="T7" s="73">
        <f>AR7</f>
        <v>350</v>
      </c>
      <c r="U7" s="73">
        <f>AY7</f>
        <v>0</v>
      </c>
      <c r="V7" s="116">
        <f>SUM(S7:U7)</f>
        <v>350</v>
      </c>
      <c r="AF7" s="45">
        <f t="shared" si="0"/>
        <v>0</v>
      </c>
      <c r="AG7" s="45">
        <f t="shared" si="0"/>
        <v>0</v>
      </c>
      <c r="AH7" s="45">
        <f t="shared" si="0"/>
        <v>0</v>
      </c>
      <c r="AI7" s="46">
        <f>LARGE(AF7:AH7,1)</f>
        <v>0</v>
      </c>
      <c r="AJ7" s="46">
        <f>LARGE(AF7:AH7,2)</f>
        <v>0</v>
      </c>
      <c r="AK7" s="55">
        <f>SUM(AI7:AJ7)</f>
        <v>0</v>
      </c>
      <c r="AL7" s="41">
        <f>G7</f>
        <v>0</v>
      </c>
      <c r="AM7" s="41">
        <f>I7</f>
        <v>0</v>
      </c>
      <c r="AN7" s="41">
        <f>K7</f>
        <v>0</v>
      </c>
      <c r="AO7" s="41">
        <f>M7</f>
        <v>350</v>
      </c>
      <c r="AP7" s="42">
        <f>LARGE(AL7:AO7,1)</f>
        <v>350</v>
      </c>
      <c r="AQ7" s="42">
        <f>LARGE(AL7:AO7,2)</f>
        <v>0</v>
      </c>
      <c r="AR7" s="56">
        <f>SUM(AP7:AQ7)</f>
        <v>350</v>
      </c>
      <c r="AS7" s="49">
        <f>H7</f>
        <v>0</v>
      </c>
      <c r="AT7" s="49">
        <f>L7</f>
        <v>0</v>
      </c>
      <c r="AU7" s="49">
        <f>N7</f>
        <v>0</v>
      </c>
      <c r="AV7" s="49">
        <f>J7</f>
        <v>0</v>
      </c>
      <c r="AW7" s="50">
        <f>LARGE(AS7:AV7,1)</f>
        <v>0</v>
      </c>
      <c r="AX7" s="50">
        <f>LARGE(AS7:AV7,2)</f>
        <v>0</v>
      </c>
      <c r="AY7" s="57">
        <f>SUM(AW7:AX7)</f>
        <v>0</v>
      </c>
      <c r="CC7" s="29">
        <f>V7</f>
        <v>350</v>
      </c>
    </row>
  </sheetData>
  <sheetProtection/>
  <mergeCells count="8">
    <mergeCell ref="AL1:AR1"/>
    <mergeCell ref="AS1:AY1"/>
    <mergeCell ref="B1:B3"/>
    <mergeCell ref="C1:C3"/>
    <mergeCell ref="D1:D3"/>
    <mergeCell ref="E1:E3"/>
    <mergeCell ref="F1:F3"/>
    <mergeCell ref="AF1:AK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r:id="rId2"/>
  <colBreaks count="1" manualBreakCount="1">
    <brk id="29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Peška Libor</cp:lastModifiedBy>
  <cp:lastPrinted>2020-09-26T18:19:30Z</cp:lastPrinted>
  <dcterms:created xsi:type="dcterms:W3CDTF">1999-05-11T19:05:06Z</dcterms:created>
  <dcterms:modified xsi:type="dcterms:W3CDTF">2021-09-16T06:19:56Z</dcterms:modified>
  <cp:category/>
  <cp:version/>
  <cp:contentType/>
  <cp:contentStatus/>
</cp:coreProperties>
</file>